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4325" yWindow="6645" windowWidth="19200" windowHeight="6960"/>
  </bookViews>
  <sheets>
    <sheet name="反映状況調" sheetId="19" r:id="rId1"/>
    <sheet name="（様式１）反映状況調" sheetId="30" state="hidden" r:id="rId2"/>
    <sheet name="3１新規事業" sheetId="20" r:id="rId3"/>
    <sheet name="（様式２）31新規事業" sheetId="31" state="hidden" r:id="rId4"/>
    <sheet name="3２新規要求事業" sheetId="12" r:id="rId5"/>
    <sheet name="（様式３）32新規要求事業" sheetId="32" state="hidden" r:id="rId6"/>
    <sheet name="公開プロセス対象事業" sheetId="24" r:id="rId7"/>
    <sheet name="集計表（公表様式）" sheetId="21" r:id="rId8"/>
    <sheet name="対象外リスト" sheetId="7" r:id="rId9"/>
    <sheet name="（様式６）対象外リスト" sheetId="34" state="hidden" r:id="rId10"/>
    <sheet name="入力規則" sheetId="33" r:id="rId11"/>
  </sheets>
  <externalReferences>
    <externalReference r:id="rId12"/>
    <externalReference r:id="rId13"/>
    <externalReference r:id="rId14"/>
  </externalReferences>
  <definedNames>
    <definedName name="_xlnm._FilterDatabase" localSheetId="1" hidden="1">'（様式１）反映状況調'!#REF!</definedName>
    <definedName name="_xlnm._FilterDatabase" localSheetId="2" hidden="1">'3１新規事業'!$A$7:$AF$32</definedName>
    <definedName name="_xlnm._FilterDatabase" localSheetId="6" hidden="1">公開プロセス対象事業!#REF!</definedName>
    <definedName name="_xlnm._FilterDatabase" localSheetId="8" hidden="1">対象外リスト!$A$7:$Q$42</definedName>
    <definedName name="_xlnm._FilterDatabase" localSheetId="10" hidden="1">入力規則!#REF!</definedName>
    <definedName name="_xlnm._FilterDatabase" localSheetId="0" hidden="1">反映状況調!$A$7:$AU$386</definedName>
    <definedName name="_xlnm.Print_Area" localSheetId="1">'（様式１）反映状況調'!$A$1:$AQ$91</definedName>
    <definedName name="_xlnm.Print_Area" localSheetId="3">'（様式２）31新規事業'!$A$1:$AE$57</definedName>
    <definedName name="_xlnm.Print_Area" localSheetId="5">'（様式３）32新規要求事業'!$A$1:$S$68</definedName>
    <definedName name="_xlnm.Print_Area" localSheetId="9">'（様式６）対象外リスト'!$A$1:$M$66</definedName>
    <definedName name="_xlnm.Print_Area" localSheetId="2">'3１新規事業'!$A$1:$AE$33</definedName>
    <definedName name="_xlnm.Print_Area" localSheetId="4">'3２新規要求事業'!$A$1:$K$45</definedName>
    <definedName name="_xlnm.Print_Area" localSheetId="6">公開プロセス対象事業!$A$1:$O$21</definedName>
    <definedName name="_xlnm.Print_Area" localSheetId="8">対象外リスト!$A$1:$P$46</definedName>
    <definedName name="_xlnm.Print_Area" localSheetId="0">反映状況調!$A$1:$AT$412</definedName>
    <definedName name="_xlnm.Print_Titles" localSheetId="1">'（様式１）反映状況調'!$4:$7</definedName>
    <definedName name="_xlnm.Print_Titles" localSheetId="3">'（様式２）31新規事業'!$4:$7</definedName>
    <definedName name="_xlnm.Print_Titles" localSheetId="5">'（様式３）32新規要求事業'!$4:$7</definedName>
    <definedName name="_xlnm.Print_Titles" localSheetId="9">'（様式６）対象外リスト'!$4:$7</definedName>
    <definedName name="_xlnm.Print_Titles" localSheetId="2">'3１新規事業'!$4:$7</definedName>
    <definedName name="_xlnm.Print_Titles" localSheetId="4">'3２新規要求事業'!$4:$7</definedName>
    <definedName name="_xlnm.Print_Titles" localSheetId="6">公開プロセス対象事業!$4:$7</definedName>
    <definedName name="_xlnm.Print_Titles" localSheetId="8">対象外リスト!$4:$7</definedName>
    <definedName name="_xlnm.Print_Titles" localSheetId="0">反映状況調!$4:$7</definedName>
  </definedNames>
  <calcPr calcId="162913"/>
</workbook>
</file>

<file path=xl/calcChain.xml><?xml version="1.0" encoding="utf-8"?>
<calcChain xmlns="http://schemas.openxmlformats.org/spreadsheetml/2006/main">
  <c r="H10" i="7" l="1"/>
  <c r="D44" i="12" l="1"/>
  <c r="D43" i="12"/>
  <c r="J44" i="7" l="1"/>
  <c r="C30" i="20" l="1"/>
  <c r="O33" i="19" l="1"/>
  <c r="O12" i="19" l="1"/>
  <c r="O13" i="19"/>
  <c r="O220" i="19" l="1"/>
  <c r="H220" i="19"/>
  <c r="O218" i="19"/>
  <c r="H218" i="19"/>
  <c r="O217" i="19"/>
  <c r="H217" i="19"/>
  <c r="O216" i="19"/>
  <c r="H216" i="19"/>
  <c r="O215" i="19"/>
  <c r="H215" i="19"/>
  <c r="O214" i="19"/>
  <c r="H214" i="19"/>
  <c r="O213" i="19"/>
  <c r="H213" i="19"/>
  <c r="O212" i="19"/>
  <c r="H212" i="19"/>
  <c r="O211" i="19"/>
  <c r="H211" i="19"/>
  <c r="O210" i="19"/>
  <c r="H210" i="19"/>
  <c r="O208" i="19"/>
  <c r="H208" i="19"/>
  <c r="O207" i="19"/>
  <c r="H207" i="19"/>
  <c r="O206" i="19"/>
  <c r="H206" i="19"/>
  <c r="O205" i="19"/>
  <c r="H205" i="19"/>
  <c r="O204" i="19"/>
  <c r="H204" i="19"/>
  <c r="O203" i="19"/>
  <c r="H203" i="19"/>
  <c r="O202" i="19"/>
  <c r="H202" i="19"/>
  <c r="O201" i="19"/>
  <c r="H201" i="19"/>
  <c r="O200" i="19"/>
  <c r="H200" i="19"/>
  <c r="O199" i="19"/>
  <c r="H199" i="19"/>
  <c r="O197" i="19"/>
  <c r="H197" i="19"/>
  <c r="O196" i="19"/>
  <c r="H196" i="19"/>
  <c r="O195" i="19"/>
  <c r="H195" i="19"/>
  <c r="O194" i="19"/>
  <c r="H194" i="19"/>
  <c r="O193" i="19"/>
  <c r="H193" i="19"/>
  <c r="O192" i="19"/>
  <c r="H192" i="19"/>
  <c r="O191" i="19"/>
  <c r="H191" i="19"/>
  <c r="O190" i="19"/>
  <c r="H190" i="19"/>
  <c r="O189" i="19"/>
  <c r="H189" i="19"/>
  <c r="O187" i="19"/>
  <c r="H187" i="19"/>
  <c r="O186" i="19"/>
  <c r="H186" i="19"/>
  <c r="O185" i="19"/>
  <c r="H185" i="19"/>
  <c r="O184" i="19"/>
  <c r="H184" i="19"/>
  <c r="O183" i="19"/>
  <c r="H183" i="19"/>
  <c r="O182" i="19"/>
  <c r="H182" i="19"/>
  <c r="O181" i="19"/>
  <c r="H181" i="19"/>
  <c r="O179" i="19"/>
  <c r="H179" i="19"/>
  <c r="O178" i="19"/>
  <c r="H178" i="19"/>
  <c r="O177" i="19"/>
  <c r="P177" i="19" s="1"/>
  <c r="H177" i="19"/>
  <c r="O176" i="19"/>
  <c r="H176" i="19"/>
  <c r="O175" i="19"/>
  <c r="H175" i="19"/>
  <c r="O174" i="19"/>
  <c r="H174" i="19"/>
  <c r="O173" i="19"/>
  <c r="H173" i="19"/>
  <c r="O172" i="19"/>
  <c r="H172" i="19"/>
  <c r="O99" i="19"/>
  <c r="H99" i="19"/>
  <c r="O85" i="19"/>
  <c r="H85" i="19"/>
  <c r="O84" i="19"/>
  <c r="H84" i="19"/>
  <c r="O74" i="19"/>
  <c r="H74" i="19"/>
  <c r="O48" i="19"/>
  <c r="H48" i="19"/>
  <c r="O47" i="19"/>
  <c r="H47" i="19"/>
  <c r="O41" i="19"/>
  <c r="H41" i="19"/>
  <c r="O40" i="19"/>
  <c r="H40" i="19"/>
  <c r="O16" i="19"/>
  <c r="H16" i="19"/>
  <c r="O14" i="19"/>
  <c r="H14" i="19"/>
  <c r="K10" i="24"/>
  <c r="H14" i="7"/>
  <c r="H13" i="7"/>
  <c r="H19" i="7" l="1"/>
  <c r="H18" i="7"/>
  <c r="H17" i="7"/>
  <c r="H16" i="7"/>
  <c r="H15" i="7"/>
  <c r="K8" i="24"/>
  <c r="O386" i="19"/>
  <c r="H386" i="19"/>
  <c r="O385" i="19"/>
  <c r="H385" i="19"/>
  <c r="O384" i="19"/>
  <c r="H384" i="19"/>
  <c r="O375" i="19"/>
  <c r="H375" i="19"/>
  <c r="O374" i="19"/>
  <c r="H374" i="19"/>
  <c r="O359" i="19"/>
  <c r="H359" i="19"/>
  <c r="O358" i="19"/>
  <c r="H358" i="19"/>
  <c r="O357" i="19"/>
  <c r="H357" i="19"/>
  <c r="O353" i="19"/>
  <c r="H353" i="19"/>
  <c r="O352" i="19"/>
  <c r="H352" i="19"/>
  <c r="O351" i="19"/>
  <c r="H351" i="19"/>
  <c r="O350" i="19"/>
  <c r="H350" i="19"/>
  <c r="O349" i="19"/>
  <c r="H349" i="19"/>
  <c r="O347" i="19"/>
  <c r="H347" i="19"/>
  <c r="O346" i="19"/>
  <c r="H346" i="19"/>
  <c r="O345" i="19"/>
  <c r="H345" i="19"/>
  <c r="O344" i="19"/>
  <c r="H344" i="19"/>
  <c r="O343" i="19"/>
  <c r="H343" i="19"/>
  <c r="O340" i="19"/>
  <c r="H340" i="19"/>
  <c r="O339" i="19"/>
  <c r="H339" i="19"/>
  <c r="O338" i="19"/>
  <c r="H338" i="19"/>
  <c r="O337" i="19"/>
  <c r="H337" i="19"/>
  <c r="O335" i="19"/>
  <c r="H335" i="19"/>
  <c r="O334" i="19"/>
  <c r="H334" i="19"/>
  <c r="O332" i="19"/>
  <c r="H332" i="19"/>
  <c r="O331" i="19"/>
  <c r="H331" i="19"/>
  <c r="O329" i="19"/>
  <c r="H329" i="19"/>
  <c r="O328" i="19"/>
  <c r="H328" i="19"/>
  <c r="O327" i="19"/>
  <c r="H327" i="19"/>
  <c r="O326" i="19"/>
  <c r="H326" i="19"/>
  <c r="O325" i="19"/>
  <c r="H325" i="19"/>
  <c r="O83" i="19"/>
  <c r="H83" i="19"/>
  <c r="O75" i="19"/>
  <c r="H75" i="19"/>
  <c r="O62" i="19"/>
  <c r="H62" i="19"/>
  <c r="O61" i="19"/>
  <c r="H61" i="19"/>
  <c r="O50" i="19" l="1"/>
  <c r="H50" i="19"/>
  <c r="O49" i="19"/>
  <c r="H49" i="19"/>
  <c r="O19" i="19"/>
  <c r="H19" i="19"/>
  <c r="P18" i="19"/>
  <c r="O18" i="19"/>
  <c r="H18" i="19"/>
  <c r="O17" i="19"/>
  <c r="H17" i="19"/>
  <c r="O15" i="19"/>
  <c r="H15" i="19"/>
  <c r="O363" i="19" l="1"/>
  <c r="H363" i="19"/>
  <c r="O360" i="19"/>
  <c r="H360" i="19"/>
  <c r="O306" i="19"/>
  <c r="H306" i="19"/>
  <c r="O295" i="19"/>
  <c r="H295" i="19"/>
  <c r="O370" i="19"/>
  <c r="H370" i="19"/>
  <c r="O369" i="19"/>
  <c r="H369" i="19"/>
  <c r="O117" i="19"/>
  <c r="H117" i="19"/>
  <c r="O116" i="19"/>
  <c r="H116" i="19"/>
  <c r="O115" i="19"/>
  <c r="H115" i="19"/>
  <c r="O109" i="19"/>
  <c r="H109" i="19"/>
  <c r="O103" i="19"/>
  <c r="H103" i="19"/>
  <c r="O96" i="19"/>
  <c r="H96" i="19"/>
  <c r="O46" i="19"/>
  <c r="H46" i="19"/>
  <c r="O11" i="19"/>
  <c r="H11" i="19"/>
  <c r="H243" i="19"/>
  <c r="H365" i="19"/>
  <c r="H317" i="19"/>
  <c r="H318" i="19"/>
  <c r="O292" i="19"/>
  <c r="H292" i="19"/>
  <c r="H286" i="19"/>
  <c r="O82" i="19"/>
  <c r="O81" i="19"/>
  <c r="O80" i="19"/>
  <c r="O79" i="19"/>
  <c r="O78" i="19"/>
  <c r="O77" i="19"/>
  <c r="O76" i="19"/>
  <c r="O248" i="19"/>
  <c r="H248" i="19"/>
  <c r="O247" i="19"/>
  <c r="H247" i="19"/>
  <c r="H39" i="7"/>
  <c r="H38" i="7"/>
  <c r="C31" i="20"/>
  <c r="O260" i="19"/>
  <c r="H260" i="19"/>
  <c r="O277" i="19"/>
  <c r="H277" i="19"/>
  <c r="H82" i="19"/>
  <c r="H81" i="19"/>
  <c r="H80" i="19"/>
  <c r="H79" i="19"/>
  <c r="H78" i="19"/>
  <c r="H77" i="19"/>
  <c r="H76" i="19"/>
  <c r="M56" i="30"/>
  <c r="M16" i="30"/>
  <c r="M15" i="30"/>
  <c r="M13" i="30"/>
  <c r="M12" i="30"/>
  <c r="M11" i="30"/>
  <c r="M10" i="30"/>
  <c r="M9" i="30"/>
  <c r="K44" i="7"/>
  <c r="N391" i="19" s="1"/>
  <c r="N389" i="19"/>
  <c r="H227" i="19"/>
  <c r="H250" i="19"/>
  <c r="I388" i="19"/>
  <c r="O238" i="19"/>
  <c r="H238" i="19"/>
  <c r="O65" i="19"/>
  <c r="H65" i="19"/>
  <c r="O63" i="19"/>
  <c r="O64" i="19"/>
  <c r="O66" i="19"/>
  <c r="O67" i="19"/>
  <c r="O68" i="19"/>
  <c r="O69" i="19"/>
  <c r="O70" i="19"/>
  <c r="O71" i="19"/>
  <c r="O73" i="19"/>
  <c r="M10" i="21"/>
  <c r="O235" i="19"/>
  <c r="H235" i="19"/>
  <c r="O236" i="19"/>
  <c r="H236" i="19"/>
  <c r="H63" i="19"/>
  <c r="H64" i="19"/>
  <c r="H66" i="19"/>
  <c r="H67" i="19"/>
  <c r="H68" i="19"/>
  <c r="H69" i="19"/>
  <c r="H70" i="19"/>
  <c r="H71" i="19"/>
  <c r="H73" i="19"/>
  <c r="H100" i="19"/>
  <c r="H101" i="19"/>
  <c r="O100" i="19"/>
  <c r="O101" i="19"/>
  <c r="H372" i="19"/>
  <c r="H12" i="19"/>
  <c r="H13" i="19"/>
  <c r="H20" i="19"/>
  <c r="H21" i="19"/>
  <c r="H22" i="19"/>
  <c r="H23" i="19"/>
  <c r="H24" i="19"/>
  <c r="H25" i="19"/>
  <c r="H26" i="19"/>
  <c r="H27" i="19"/>
  <c r="H28" i="19"/>
  <c r="H29" i="19"/>
  <c r="H30" i="19"/>
  <c r="H31" i="19"/>
  <c r="H32" i="19"/>
  <c r="H34" i="19"/>
  <c r="H35" i="19"/>
  <c r="H36" i="19"/>
  <c r="H37" i="19"/>
  <c r="H38" i="19"/>
  <c r="H39" i="19"/>
  <c r="H42" i="19"/>
  <c r="H43" i="19"/>
  <c r="H44" i="19"/>
  <c r="H51" i="19"/>
  <c r="H52" i="19"/>
  <c r="H53" i="19"/>
  <c r="H54" i="19"/>
  <c r="H55" i="19"/>
  <c r="H56" i="19"/>
  <c r="H57" i="19"/>
  <c r="H60" i="19"/>
  <c r="H87" i="19"/>
  <c r="H88" i="19"/>
  <c r="H89" i="19"/>
  <c r="H90" i="19"/>
  <c r="H91" i="19"/>
  <c r="H92" i="19"/>
  <c r="H93" i="19"/>
  <c r="H94" i="19"/>
  <c r="H95" i="19"/>
  <c r="H97" i="19"/>
  <c r="H98" i="19"/>
  <c r="H106" i="19"/>
  <c r="H108" i="19"/>
  <c r="H110" i="19"/>
  <c r="H111" i="19"/>
  <c r="H112" i="19"/>
  <c r="H113" i="19"/>
  <c r="H132" i="19"/>
  <c r="H133" i="19"/>
  <c r="H223" i="19"/>
  <c r="H224" i="19"/>
  <c r="H225" i="19"/>
  <c r="H226" i="19"/>
  <c r="H228" i="19"/>
  <c r="H230" i="19"/>
  <c r="H231" i="19"/>
  <c r="H232" i="19"/>
  <c r="H237" i="19"/>
  <c r="H239" i="19"/>
  <c r="H240" i="19"/>
  <c r="H234" i="19"/>
  <c r="H233" i="19"/>
  <c r="H229" i="19"/>
  <c r="H242" i="19"/>
  <c r="H244" i="19"/>
  <c r="H245" i="19"/>
  <c r="H246" i="19"/>
  <c r="H249" i="19"/>
  <c r="H253" i="19"/>
  <c r="H254" i="19"/>
  <c r="H255" i="19"/>
  <c r="H258" i="19"/>
  <c r="H259" i="19"/>
  <c r="H256" i="19"/>
  <c r="H257" i="19"/>
  <c r="H251" i="19"/>
  <c r="H252" i="19"/>
  <c r="H262" i="19"/>
  <c r="H263" i="19"/>
  <c r="H264" i="19"/>
  <c r="H265" i="19"/>
  <c r="H266" i="19"/>
  <c r="H267" i="19"/>
  <c r="H268" i="19"/>
  <c r="H269" i="19"/>
  <c r="H271" i="19"/>
  <c r="H272" i="19"/>
  <c r="H273" i="19"/>
  <c r="H274" i="19"/>
  <c r="H275" i="19"/>
  <c r="H276" i="19"/>
  <c r="H278" i="19"/>
  <c r="H270" i="19"/>
  <c r="H280" i="19"/>
  <c r="H281" i="19"/>
  <c r="H282" i="19"/>
  <c r="H284" i="19"/>
  <c r="H285" i="19"/>
  <c r="H287" i="19"/>
  <c r="H288" i="19"/>
  <c r="H289" i="19"/>
  <c r="H291" i="19"/>
  <c r="H297" i="19"/>
  <c r="H298" i="19"/>
  <c r="H299" i="19"/>
  <c r="H301" i="19"/>
  <c r="H302" i="19"/>
  <c r="H303" i="19"/>
  <c r="H304" i="19"/>
  <c r="H309" i="19"/>
  <c r="H310" i="19"/>
  <c r="H311" i="19"/>
  <c r="H312" i="19"/>
  <c r="H313" i="19"/>
  <c r="H314" i="19"/>
  <c r="H315" i="19"/>
  <c r="H320" i="19"/>
  <c r="H322" i="19"/>
  <c r="H361" i="19"/>
  <c r="H362" i="19"/>
  <c r="H364" i="19"/>
  <c r="H366" i="19"/>
  <c r="H367" i="19"/>
  <c r="H368" i="19"/>
  <c r="H373" i="19"/>
  <c r="H378" i="19"/>
  <c r="H379" i="19"/>
  <c r="H390" i="19" s="1"/>
  <c r="H381" i="19"/>
  <c r="H382" i="19"/>
  <c r="H383" i="19"/>
  <c r="N10" i="21"/>
  <c r="W10" i="21"/>
  <c r="V10" i="21"/>
  <c r="E31" i="20"/>
  <c r="K45" i="7"/>
  <c r="N392" i="19" s="1"/>
  <c r="K46" i="7"/>
  <c r="N393" i="19" s="1"/>
  <c r="M388" i="19"/>
  <c r="D45" i="12"/>
  <c r="E30" i="20"/>
  <c r="O291" i="19"/>
  <c r="O289" i="19"/>
  <c r="O288" i="19"/>
  <c r="O287" i="19"/>
  <c r="O286" i="19"/>
  <c r="O285" i="19"/>
  <c r="O284" i="19"/>
  <c r="O282" i="19"/>
  <c r="O281" i="19"/>
  <c r="O280" i="19"/>
  <c r="O270" i="19"/>
  <c r="O278" i="19"/>
  <c r="O276" i="19"/>
  <c r="O275" i="19"/>
  <c r="O274" i="19"/>
  <c r="O273" i="19"/>
  <c r="O272" i="19"/>
  <c r="O271" i="19"/>
  <c r="O269" i="19"/>
  <c r="O268" i="19"/>
  <c r="O267" i="19"/>
  <c r="O266" i="19"/>
  <c r="O265" i="19"/>
  <c r="O264" i="19"/>
  <c r="O263" i="19"/>
  <c r="O262" i="19"/>
  <c r="O252" i="19"/>
  <c r="O251" i="19"/>
  <c r="O257" i="19"/>
  <c r="O250" i="19"/>
  <c r="O243" i="19"/>
  <c r="O256" i="19"/>
  <c r="O259" i="19"/>
  <c r="O258" i="19"/>
  <c r="O255" i="19"/>
  <c r="O254" i="19"/>
  <c r="O253" i="19"/>
  <c r="O249" i="19"/>
  <c r="O246" i="19"/>
  <c r="O245" i="19"/>
  <c r="O244" i="19"/>
  <c r="O242" i="19"/>
  <c r="O229" i="19"/>
  <c r="O233" i="19"/>
  <c r="O234" i="19"/>
  <c r="O240" i="19"/>
  <c r="O239" i="19"/>
  <c r="O237" i="19"/>
  <c r="O232" i="19"/>
  <c r="O231" i="19"/>
  <c r="O230" i="19"/>
  <c r="O228" i="19"/>
  <c r="O227" i="19"/>
  <c r="O226" i="19"/>
  <c r="O225" i="19"/>
  <c r="O224" i="19"/>
  <c r="O223" i="19"/>
  <c r="O60" i="19"/>
  <c r="O381" i="19"/>
  <c r="O373" i="19"/>
  <c r="O372" i="19"/>
  <c r="O383" i="19"/>
  <c r="O382" i="19"/>
  <c r="O133" i="19"/>
  <c r="O132" i="19"/>
  <c r="O98" i="19"/>
  <c r="O39" i="19"/>
  <c r="O379" i="19"/>
  <c r="O390" i="19" s="1"/>
  <c r="O378" i="19"/>
  <c r="O368" i="19"/>
  <c r="O367" i="19"/>
  <c r="O366" i="19"/>
  <c r="O365" i="19"/>
  <c r="O364" i="19"/>
  <c r="O362" i="19"/>
  <c r="O361" i="19"/>
  <c r="O322" i="19"/>
  <c r="O320" i="19"/>
  <c r="O318" i="19"/>
  <c r="O317" i="19"/>
  <c r="O315" i="19"/>
  <c r="O314" i="19"/>
  <c r="O313" i="19"/>
  <c r="O312" i="19"/>
  <c r="O311" i="19"/>
  <c r="O310" i="19"/>
  <c r="O309" i="19"/>
  <c r="O304" i="19"/>
  <c r="O303" i="19"/>
  <c r="O302" i="19"/>
  <c r="O301" i="19"/>
  <c r="O299" i="19"/>
  <c r="O298" i="19"/>
  <c r="O297" i="19"/>
  <c r="O113" i="19"/>
  <c r="O112" i="19"/>
  <c r="O110" i="19"/>
  <c r="O108" i="19"/>
  <c r="O95" i="19"/>
  <c r="O92" i="19"/>
  <c r="O88" i="19"/>
  <c r="O87" i="19"/>
  <c r="O57" i="19"/>
  <c r="O36" i="19"/>
  <c r="O30" i="19"/>
  <c r="O106" i="19"/>
  <c r="O94" i="19"/>
  <c r="O93" i="19"/>
  <c r="O90" i="19"/>
  <c r="O89" i="19"/>
  <c r="O23" i="19"/>
  <c r="O22" i="19"/>
  <c r="O21" i="19"/>
  <c r="O20" i="19"/>
  <c r="O10" i="19"/>
  <c r="O24" i="19"/>
  <c r="J11" i="24"/>
  <c r="L11" i="24"/>
  <c r="I11" i="24"/>
  <c r="H10" i="19"/>
  <c r="F388" i="19"/>
  <c r="G388" i="19"/>
  <c r="F389" i="19"/>
  <c r="F395" i="19" s="1"/>
  <c r="G389" i="19"/>
  <c r="G395" i="19" s="1"/>
  <c r="F390" i="19"/>
  <c r="F396" i="19" s="1"/>
  <c r="G390" i="19"/>
  <c r="G396" i="19" s="1"/>
  <c r="F391" i="19"/>
  <c r="G391" i="19"/>
  <c r="H8" i="7"/>
  <c r="H9" i="7"/>
  <c r="H11" i="7"/>
  <c r="H12" i="7"/>
  <c r="H20" i="7"/>
  <c r="H21" i="7"/>
  <c r="H22" i="7"/>
  <c r="H23" i="7"/>
  <c r="H24" i="7"/>
  <c r="H25" i="7"/>
  <c r="H26" i="7"/>
  <c r="H27" i="7"/>
  <c r="H46" i="7" s="1"/>
  <c r="H393" i="19" s="1"/>
  <c r="H28" i="7"/>
  <c r="H29" i="7"/>
  <c r="H30" i="7"/>
  <c r="H31" i="7"/>
  <c r="H32" i="7"/>
  <c r="H33" i="7"/>
  <c r="H34" i="7"/>
  <c r="H35" i="7"/>
  <c r="H36" i="7"/>
  <c r="H37" i="7"/>
  <c r="H40" i="7"/>
  <c r="H41" i="7"/>
  <c r="F44" i="7"/>
  <c r="G44" i="7"/>
  <c r="F45" i="7"/>
  <c r="G45" i="7"/>
  <c r="F46" i="7"/>
  <c r="G46" i="7"/>
  <c r="N390" i="19"/>
  <c r="N388" i="19"/>
  <c r="M390" i="19"/>
  <c r="M389" i="19"/>
  <c r="E390" i="19"/>
  <c r="E389" i="19"/>
  <c r="E388" i="19"/>
  <c r="J46" i="7"/>
  <c r="M393" i="19" s="1"/>
  <c r="I46" i="7"/>
  <c r="E46" i="7"/>
  <c r="E393" i="19" s="1"/>
  <c r="J45" i="7"/>
  <c r="M392" i="19" s="1"/>
  <c r="I45" i="7"/>
  <c r="E45" i="7"/>
  <c r="E392" i="19" s="1"/>
  <c r="M391" i="19"/>
  <c r="I44" i="7"/>
  <c r="E44" i="7"/>
  <c r="E391" i="19" s="1"/>
  <c r="E32" i="20"/>
  <c r="C32" i="20"/>
  <c r="P390" i="19"/>
  <c r="I390" i="19"/>
  <c r="P389" i="19"/>
  <c r="I389" i="19"/>
  <c r="P388" i="19"/>
  <c r="O111" i="19"/>
  <c r="O97" i="19"/>
  <c r="O91" i="19"/>
  <c r="O56" i="19"/>
  <c r="O55" i="19"/>
  <c r="O54" i="19"/>
  <c r="O53" i="19"/>
  <c r="O52" i="19"/>
  <c r="O51" i="19"/>
  <c r="O44" i="19"/>
  <c r="O43" i="19"/>
  <c r="O42" i="19"/>
  <c r="O38" i="19"/>
  <c r="O37" i="19"/>
  <c r="O35" i="19"/>
  <c r="O34" i="19"/>
  <c r="O32" i="19"/>
  <c r="O31" i="19"/>
  <c r="O29" i="19"/>
  <c r="O28" i="19"/>
  <c r="O27" i="19"/>
  <c r="O26" i="19"/>
  <c r="O25" i="19"/>
  <c r="I393" i="19"/>
  <c r="I391" i="19"/>
  <c r="I392" i="19"/>
  <c r="K11" i="24"/>
  <c r="H45" i="7" l="1"/>
  <c r="H392" i="19" s="1"/>
  <c r="M394" i="19"/>
  <c r="H44" i="7"/>
  <c r="H391" i="19" s="1"/>
  <c r="H388" i="19"/>
  <c r="H394" i="19" s="1"/>
  <c r="H389" i="19"/>
  <c r="H395" i="19" s="1"/>
  <c r="I396" i="19"/>
  <c r="I395" i="19"/>
  <c r="F394" i="19"/>
  <c r="I394" i="19"/>
  <c r="G394" i="19"/>
  <c r="O388" i="19"/>
  <c r="O389" i="19"/>
  <c r="O392" i="19"/>
  <c r="O393" i="19"/>
  <c r="O396" i="19" s="1"/>
  <c r="O391" i="19"/>
  <c r="E394" i="19"/>
  <c r="E396" i="19"/>
  <c r="M396" i="19"/>
  <c r="N396" i="19"/>
  <c r="H396" i="19"/>
  <c r="E395" i="19"/>
  <c r="M395" i="19"/>
  <c r="N394" i="19"/>
  <c r="N395" i="19"/>
  <c r="O395" i="19" l="1"/>
  <c r="O394" i="19"/>
</calcChain>
</file>

<file path=xl/comments1.xml><?xml version="1.0" encoding="utf-8"?>
<comments xmlns="http://schemas.openxmlformats.org/spreadsheetml/2006/main">
  <authors>
    <author>作成者</author>
  </authors>
  <commentList>
    <comment ref="K99" authorId="0" shapeId="0">
      <text>
        <r>
          <rPr>
            <sz val="9"/>
            <color indexed="81"/>
            <rFont val="MS P ゴシック"/>
            <family val="3"/>
            <charset val="128"/>
          </rPr>
          <t xml:space="preserve">終了予定→現状通りに修正
</t>
        </r>
      </text>
    </comment>
    <comment ref="I183" authorId="0" shapeId="0">
      <text>
        <r>
          <rPr>
            <sz val="9"/>
            <color indexed="81"/>
            <rFont val="MS P ゴシック"/>
            <family val="3"/>
            <charset val="128"/>
          </rPr>
          <t>65→66に修正</t>
        </r>
      </text>
    </comment>
    <comment ref="AF184" authorId="0" shapeId="0">
      <text>
        <r>
          <rPr>
            <sz val="9"/>
            <color indexed="81"/>
            <rFont val="MS P ゴシック"/>
            <family val="3"/>
            <charset val="128"/>
          </rPr>
          <t xml:space="preserve">64→65に修正
</t>
        </r>
      </text>
    </comment>
    <comment ref="AF192" authorId="0" shapeId="0">
      <text>
        <r>
          <rPr>
            <sz val="9"/>
            <color indexed="81"/>
            <rFont val="MS P ゴシック"/>
            <family val="3"/>
            <charset val="128"/>
          </rPr>
          <t xml:space="preserve">169→167に修正
</t>
        </r>
      </text>
    </comment>
    <comment ref="AH210" authorId="0" shapeId="0">
      <text>
        <r>
          <rPr>
            <sz val="9"/>
            <color indexed="81"/>
            <rFont val="MS P ゴシック"/>
            <family val="3"/>
            <charset val="128"/>
          </rPr>
          <t xml:space="preserve">記入漏れのため追記
</t>
        </r>
      </text>
    </comment>
  </commentList>
</comments>
</file>

<file path=xl/comments2.xml><?xml version="1.0" encoding="utf-8"?>
<comments xmlns="http://schemas.openxmlformats.org/spreadsheetml/2006/main">
  <authors>
    <author>作成者</author>
  </authors>
  <commentList>
    <comment ref="S5" authorId="0" shapeId="0">
      <text>
        <r>
          <rPr>
            <b/>
            <sz val="14"/>
            <color indexed="81"/>
            <rFont val="ＭＳ Ｐゴシック"/>
            <family val="3"/>
            <charset val="128"/>
          </rPr>
          <t>一般会計と特別会計の両者で行っている事業（例えば費用折半）などについては、行を２行使うなどして対応</t>
        </r>
      </text>
    </comment>
    <comment ref="B8" authorId="0" shapeId="0">
      <text>
        <r>
          <rPr>
            <b/>
            <sz val="14"/>
            <color indexed="81"/>
            <rFont val="ＭＳ Ｐゴシック"/>
            <family val="3"/>
            <charset val="128"/>
          </rPr>
          <t>政策評価の体系に係る施策番号・施策名を記載</t>
        </r>
      </text>
    </comment>
    <comment ref="B9" authorId="0" shapeId="0">
      <text>
        <r>
          <rPr>
            <b/>
            <sz val="14"/>
            <color indexed="81"/>
            <rFont val="ＭＳ Ｐゴシック"/>
            <family val="3"/>
            <charset val="128"/>
          </rPr>
          <t>・施策ごとに、施策を構成する事業をまとめて記載する。
・複数の施策に関連する事業の場合、２回目以降の記載は、事業名の後ろに何番の再掲であるかを付し、その他の欄は記載しない。
・いずれの施策にも該当しない事業については、本表の最後にまとめ、他の施策に関連する事業と区分する。</t>
        </r>
      </text>
    </comment>
    <comment ref="C9" authorId="0" shapeId="0">
      <text>
        <r>
          <rPr>
            <b/>
            <sz val="14"/>
            <color indexed="81"/>
            <rFont val="ＭＳ Ｐゴシック"/>
            <family val="3"/>
            <charset val="128"/>
          </rPr>
          <t>和暦で記載する。</t>
        </r>
      </text>
    </comment>
    <comment ref="I9" authorId="0" shapeId="0">
      <text>
        <r>
          <rPr>
            <b/>
            <sz val="14"/>
            <color indexed="81"/>
            <rFont val="ＭＳ Ｐゴシック"/>
            <family val="3"/>
            <charset val="128"/>
          </rPr>
          <t>「廃止」、「事業全体の抜本的な改善」、「事業内容の一部改善」、「終了予定」、「現状通り」のいずれかを所見として示すこと。（リストより選択）</t>
        </r>
      </text>
    </comment>
    <comment ref="O9" authorId="0" shapeId="0">
      <text>
        <r>
          <rPr>
            <b/>
            <sz val="14"/>
            <color indexed="81"/>
            <rFont val="ＭＳ Ｐゴシック"/>
            <family val="3"/>
            <charset val="128"/>
          </rPr>
          <t>「廃止」、「縮減」、「執行等改善」、「年度内に改善を検討」、「予定通り終了」、「現状通り」のいずれかを反映内容として示すこと。（リストより選択）</t>
        </r>
      </text>
    </comment>
    <comment ref="Z9" authorId="0" shapeId="0">
      <text>
        <r>
          <rPr>
            <b/>
            <sz val="14"/>
            <color indexed="81"/>
            <rFont val="ＭＳ Ｐゴシック"/>
            <family val="3"/>
            <charset val="128"/>
          </rPr>
          <t>平成３０年度行政事業レビューにおけるシート番号を記入する。平成３０年度新規事業としてシートが作成されていた事業については、「新（年度番号）-（事業番号）」のように記載する。（例：新３０-０００１）</t>
        </r>
      </text>
    </comment>
    <comment ref="AM9" authorId="0" shapeId="0">
      <text>
        <r>
          <rPr>
            <b/>
            <sz val="14"/>
            <color indexed="81"/>
            <rFont val="ＭＳ Ｐゴシック"/>
            <family val="3"/>
            <charset val="128"/>
          </rPr>
          <t>４つ以上ある場合もまとめて記入する。</t>
        </r>
      </text>
    </comment>
    <comment ref="Q11" authorId="0" shapeId="0">
      <text>
        <r>
          <rPr>
            <b/>
            <sz val="14"/>
            <color indexed="81"/>
            <rFont val="ＭＳ Ｐゴシック"/>
            <family val="3"/>
            <charset val="128"/>
          </rPr>
          <t xml:space="preserve">事業実施時点から政策・施策名に変更があった又は政策・施策名の変更を予定している場合、予備費を使用した場合等、記載する。
</t>
        </r>
      </text>
    </comment>
    <comment ref="AN11" authorId="0" shapeId="0">
      <text>
        <r>
          <rPr>
            <b/>
            <sz val="14"/>
            <color indexed="81"/>
            <rFont val="ＭＳ Ｐゴシック"/>
            <family val="3"/>
            <charset val="128"/>
          </rPr>
          <t>平成３１年度行政事業レビューの取組において外部有識者の点検対象事業（候補）（公開プロセス含む）について、選定理由を付す。実施要領第２部２（３）①アに当たるものは、「前年度新規」、同①イに当たるものは、「最終実施年度」、同①ウに当たるものは「行革推進会議」、同①エに当たるものは「継続の是非」、同②に当たるものは、「その他」を記載する。
平成２７～３０年度行政事業レビューの取組において外部有識者の点検を受けた事業については、「平成２７年度対象」、「平成２８年度対象」、「平成２９年度対象」、「平成３０年度対象」（リストより選択）を記載する。
なお、実施要領第第２部２（３）②「全てのレビュー対象事業が少なくとも５年に一度を目途に外部有識者の点検を受けること」としていることから、平成26年度に点検を実施し、平成27年度以降点検を実施していないレビュー対象事業については、外部有識者の点検を受けることとなるよう、外部有識者点検対象事業の選定に当たっては留意願います。</t>
        </r>
      </text>
    </comment>
    <comment ref="O15" authorId="0" shapeId="0">
      <text>
        <r>
          <rPr>
            <b/>
            <sz val="14"/>
            <color indexed="81"/>
            <rFont val="ＭＳ Ｐゴシック"/>
            <family val="3"/>
            <charset val="128"/>
          </rPr>
          <t>反映内容が「廃止」、「縮減」の場合には、反映額に数値が記載され、「執行等改善」、「年度内に改善を検討」、「予定通り終了」、「現状通り」の場合は、反映額は「－」となる。</t>
        </r>
      </text>
    </comment>
    <comment ref="E69" authorId="0" shapeId="0">
      <text>
        <r>
          <rPr>
            <b/>
            <sz val="14"/>
            <color indexed="81"/>
            <rFont val="ＭＳ Ｐゴシック"/>
            <family val="3"/>
            <charset val="128"/>
          </rPr>
          <t>行政事業レビュー対象外リストの「合計」欄を転記（他の金額欄も同様）</t>
        </r>
      </text>
    </comment>
  </commentList>
</comments>
</file>

<file path=xl/comments3.xml><?xml version="1.0" encoding="utf-8"?>
<comments xmlns="http://schemas.openxmlformats.org/spreadsheetml/2006/main">
  <authors>
    <author>作成者</author>
  </authors>
  <commentList>
    <comment ref="B8" authorId="0" shapeId="0">
      <text>
        <r>
          <rPr>
            <b/>
            <sz val="14"/>
            <color indexed="81"/>
            <rFont val="ＭＳ Ｐゴシック"/>
            <family val="3"/>
            <charset val="128"/>
          </rPr>
          <t>政策評価の体系に係る施策番号・施策名を記載</t>
        </r>
      </text>
    </comment>
    <comment ref="B9" authorId="0" shapeId="0">
      <text>
        <r>
          <rPr>
            <b/>
            <sz val="14"/>
            <color indexed="81"/>
            <rFont val="ＭＳ Ｐゴシック"/>
            <family val="3"/>
            <charset val="128"/>
          </rPr>
          <t>・施策ごとに、施策を構成する事業をまとめて記載する。
・複数の施策に関連する事業の場合、２回目以降の記載は、事業名の後ろに何番の再掲であるかを付し、その他の欄は記載しない。
・いずれの施策にも該当しない事業については、本表の最後にまとめ、他の施策に関連する事業と区分する。</t>
        </r>
      </text>
    </comment>
    <comment ref="O9" authorId="0" shapeId="0">
      <text>
        <r>
          <rPr>
            <b/>
            <sz val="14"/>
            <color indexed="81"/>
            <rFont val="ＭＳ Ｐゴシック"/>
            <family val="3"/>
            <charset val="128"/>
          </rPr>
          <t>平成３０年度行政事業レビューにおけるシート番号を記入する。平成３１年度新規要求事業としてシートが作成されていた事業については、「新（年度番号）-（事業番号）」のように記載する。（例：新３１-０００１）</t>
        </r>
      </text>
    </comment>
    <comment ref="AB9" authorId="0" shapeId="0">
      <text>
        <r>
          <rPr>
            <b/>
            <sz val="14"/>
            <color indexed="81"/>
            <rFont val="ＭＳ Ｐゴシック"/>
            <family val="3"/>
            <charset val="128"/>
          </rPr>
          <t>４つ以上ある場合はまとめて記入する。</t>
        </r>
      </text>
    </comment>
  </commentList>
</comments>
</file>

<file path=xl/comments4.xml><?xml version="1.0" encoding="utf-8"?>
<comments xmlns="http://schemas.openxmlformats.org/spreadsheetml/2006/main">
  <authors>
    <author>作成者</author>
  </authors>
  <commentList>
    <comment ref="L5" authorId="0" shapeId="0">
      <text>
        <r>
          <rPr>
            <b/>
            <sz val="18"/>
            <color indexed="81"/>
            <rFont val="ＭＳ Ｐゴシック"/>
            <family val="3"/>
            <charset val="128"/>
          </rPr>
          <t>「科学技術関係予算の集計に向けた分類番号案」の列は公表は不要であるが、事務局への提出の際は、記載したものを提出すること。
その後、内閣府（総合科学技術・イノベーション会議事務局）との</t>
        </r>
        <r>
          <rPr>
            <b/>
            <sz val="18"/>
            <color indexed="10"/>
            <rFont val="ＭＳ Ｐゴシック"/>
            <family val="3"/>
            <charset val="128"/>
          </rPr>
          <t>調整（１０月～）を行う予定。</t>
        </r>
      </text>
    </comment>
    <comment ref="B8" authorId="0" shapeId="0">
      <text>
        <r>
          <rPr>
            <b/>
            <sz val="14"/>
            <color indexed="81"/>
            <rFont val="ＭＳ Ｐゴシック"/>
            <family val="3"/>
            <charset val="128"/>
          </rPr>
          <t>政策評価の体系に係る施策番号・施策名を記載</t>
        </r>
      </text>
    </comment>
    <comment ref="B9" authorId="0" shapeId="0">
      <text>
        <r>
          <rPr>
            <b/>
            <sz val="14"/>
            <color indexed="81"/>
            <rFont val="ＭＳ Ｐゴシック"/>
            <family val="3"/>
            <charset val="128"/>
          </rPr>
          <t>・施策ごとに、施策を構成する事業をまとめて記載する。
・複数の施策に関連する事業の場合、２回目以降の記載は、事業名の後ろに何番の再掲であるかを付し、その他の欄は記載しない。
・いずれの施策にも該当しない事業については、本表の最後にまとめ、他の施策に関連する事業と区分する。</t>
        </r>
      </text>
    </comment>
  </commentList>
</comments>
</file>

<file path=xl/comments5.xml><?xml version="1.0" encoding="utf-8"?>
<comments xmlns="http://schemas.openxmlformats.org/spreadsheetml/2006/main">
  <authors>
    <author>作成者</author>
  </authors>
  <commentList>
    <comment ref="E59" authorId="0" shapeId="0">
      <text>
        <r>
          <rPr>
            <b/>
            <sz val="16"/>
            <color indexed="81"/>
            <rFont val="ＭＳ Ｐゴシック"/>
            <family val="3"/>
            <charset val="128"/>
          </rPr>
          <t>様式１の「行政事業レビュー対象外」欄に、会計・勘定毎に転記（他の金額欄も同様）</t>
        </r>
      </text>
    </comment>
  </commentList>
</comments>
</file>

<file path=xl/sharedStrings.xml><?xml version="1.0" encoding="utf-8"?>
<sst xmlns="http://schemas.openxmlformats.org/spreadsheetml/2006/main" count="8710" uniqueCount="2195">
  <si>
    <t>備　　考</t>
    <rPh sb="0" eb="1">
      <t>ソナエ</t>
    </rPh>
    <rPh sb="3" eb="4">
      <t>コウ</t>
    </rPh>
    <phoneticPr fontId="13"/>
  </si>
  <si>
    <t>○○○○事業</t>
    <rPh sb="4" eb="6">
      <t>ジギョウ</t>
    </rPh>
    <phoneticPr fontId="13"/>
  </si>
  <si>
    <t>一般会計</t>
    <rPh sb="0" eb="2">
      <t>イッパン</t>
    </rPh>
    <rPh sb="2" eb="4">
      <t>カイケイ</t>
    </rPh>
    <phoneticPr fontId="13"/>
  </si>
  <si>
    <t>（項）○○○
　（大事項）×××</t>
    <rPh sb="1" eb="2">
      <t>コウ</t>
    </rPh>
    <rPh sb="9" eb="11">
      <t>ダイジ</t>
    </rPh>
    <rPh sb="11" eb="12">
      <t>コウ</t>
    </rPh>
    <phoneticPr fontId="13"/>
  </si>
  <si>
    <t>□□□事業</t>
    <rPh sb="3" eb="5">
      <t>ジギョウ</t>
    </rPh>
    <phoneticPr fontId="13"/>
  </si>
  <si>
    <t>〃</t>
    <phoneticPr fontId="13"/>
  </si>
  <si>
    <t>（項）○○○
　（大事項）×××
（項）△△△
　（大事項）□□□</t>
    <rPh sb="1" eb="2">
      <t>コウ</t>
    </rPh>
    <rPh sb="9" eb="11">
      <t>ダイジ</t>
    </rPh>
    <rPh sb="11" eb="12">
      <t>コウ</t>
    </rPh>
    <rPh sb="18" eb="19">
      <t>コウ</t>
    </rPh>
    <rPh sb="26" eb="28">
      <t>ダイジ</t>
    </rPh>
    <rPh sb="28" eb="29">
      <t>コウ</t>
    </rPh>
    <phoneticPr fontId="13"/>
  </si>
  <si>
    <t>×××事業</t>
    <rPh sb="3" eb="5">
      <t>ジギョウ</t>
    </rPh>
    <phoneticPr fontId="13"/>
  </si>
  <si>
    <t>○○特別会計○○勘定</t>
    <rPh sb="2" eb="4">
      <t>トクベツ</t>
    </rPh>
    <rPh sb="4" eb="6">
      <t>カイケイ</t>
    </rPh>
    <rPh sb="8" eb="10">
      <t>カンジョウ</t>
    </rPh>
    <phoneticPr fontId="13"/>
  </si>
  <si>
    <t>△△事業</t>
    <rPh sb="2" eb="4">
      <t>ジギョウ</t>
    </rPh>
    <phoneticPr fontId="13"/>
  </si>
  <si>
    <t>　　　〃　　○○勘定</t>
    <rPh sb="8" eb="10">
      <t>カンジョウ</t>
    </rPh>
    <phoneticPr fontId="13"/>
  </si>
  <si>
    <t>会計・組織区分</t>
    <rPh sb="0" eb="2">
      <t>カイケイ</t>
    </rPh>
    <rPh sb="3" eb="5">
      <t>ソシキ</t>
    </rPh>
    <rPh sb="5" eb="7">
      <t>クブン</t>
    </rPh>
    <phoneticPr fontId="13"/>
  </si>
  <si>
    <t>項・事項</t>
    <rPh sb="0" eb="1">
      <t>コウ</t>
    </rPh>
    <rPh sb="2" eb="4">
      <t>ジコウ</t>
    </rPh>
    <phoneticPr fontId="13"/>
  </si>
  <si>
    <t>除外理由</t>
    <rPh sb="0" eb="2">
      <t>ジョガイ</t>
    </rPh>
    <rPh sb="2" eb="4">
      <t>リユウ</t>
    </rPh>
    <phoneticPr fontId="13"/>
  </si>
  <si>
    <t>一般会計
　○○○本省</t>
    <rPh sb="0" eb="2">
      <t>イッパン</t>
    </rPh>
    <rPh sb="2" eb="4">
      <t>カイケイ</t>
    </rPh>
    <rPh sb="9" eb="11">
      <t>ホンショウ</t>
    </rPh>
    <phoneticPr fontId="13"/>
  </si>
  <si>
    <t>（項）○○本省共通費
　（大事項）一般行政経費に必要な経費</t>
    <rPh sb="1" eb="2">
      <t>コウ</t>
    </rPh>
    <rPh sb="5" eb="7">
      <t>ホンショウ</t>
    </rPh>
    <rPh sb="7" eb="9">
      <t>キョウツウ</t>
    </rPh>
    <rPh sb="9" eb="10">
      <t>ヒ</t>
    </rPh>
    <rPh sb="13" eb="15">
      <t>ダイジ</t>
    </rPh>
    <rPh sb="15" eb="16">
      <t>コウ</t>
    </rPh>
    <rPh sb="17" eb="19">
      <t>イッパン</t>
    </rPh>
    <rPh sb="19" eb="21">
      <t>ギョウセイ</t>
    </rPh>
    <rPh sb="21" eb="23">
      <t>ケイヒ</t>
    </rPh>
    <rPh sb="24" eb="26">
      <t>ヒツヨウ</t>
    </rPh>
    <rPh sb="27" eb="29">
      <t>ケイヒ</t>
    </rPh>
    <phoneticPr fontId="13"/>
  </si>
  <si>
    <t>－</t>
    <phoneticPr fontId="13"/>
  </si>
  <si>
    <t>対象外指定経費</t>
    <rPh sb="0" eb="3">
      <t>タイショウガイ</t>
    </rPh>
    <rPh sb="3" eb="5">
      <t>シテイ</t>
    </rPh>
    <rPh sb="5" eb="7">
      <t>ケイヒ</t>
    </rPh>
    <phoneticPr fontId="13"/>
  </si>
  <si>
    <t>（項）○○本省共通費
　（大事項）審議会に必要な経費</t>
    <rPh sb="1" eb="2">
      <t>コウ</t>
    </rPh>
    <rPh sb="5" eb="7">
      <t>ホンショウ</t>
    </rPh>
    <rPh sb="7" eb="9">
      <t>キョウツウ</t>
    </rPh>
    <rPh sb="9" eb="10">
      <t>ヒ</t>
    </rPh>
    <rPh sb="13" eb="14">
      <t>オオ</t>
    </rPh>
    <rPh sb="14" eb="16">
      <t>ジコウ</t>
    </rPh>
    <rPh sb="17" eb="20">
      <t>シンギカイ</t>
    </rPh>
    <rPh sb="21" eb="23">
      <t>ヒツヨウ</t>
    </rPh>
    <rPh sb="24" eb="26">
      <t>ケイヒ</t>
    </rPh>
    <phoneticPr fontId="13"/>
  </si>
  <si>
    <t>類似経費（４）</t>
    <rPh sb="0" eb="2">
      <t>ルイジ</t>
    </rPh>
    <rPh sb="2" eb="4">
      <t>ケイヒ</t>
    </rPh>
    <phoneticPr fontId="13"/>
  </si>
  <si>
    <t>（項）ＸＸ○○特別会計へ繰入
　（大事項）○○の○○特別会計へ繰入れに必要な経費</t>
    <rPh sb="1" eb="2">
      <t>コウ</t>
    </rPh>
    <rPh sb="7" eb="9">
      <t>トクベツ</t>
    </rPh>
    <rPh sb="9" eb="11">
      <t>カイケイ</t>
    </rPh>
    <rPh sb="12" eb="14">
      <t>クリイ</t>
    </rPh>
    <rPh sb="17" eb="19">
      <t>ダイジ</t>
    </rPh>
    <rPh sb="19" eb="20">
      <t>コウ</t>
    </rPh>
    <rPh sb="26" eb="28">
      <t>トクベツ</t>
    </rPh>
    <rPh sb="28" eb="30">
      <t>カイケイ</t>
    </rPh>
    <rPh sb="31" eb="33">
      <t>クリイ</t>
    </rPh>
    <rPh sb="35" eb="37">
      <t>ヒツヨウ</t>
    </rPh>
    <rPh sb="38" eb="40">
      <t>ケイヒ</t>
    </rPh>
    <phoneticPr fontId="13"/>
  </si>
  <si>
    <t>（項）○○○○
　（大事項）××××</t>
    <rPh sb="1" eb="2">
      <t>コウ</t>
    </rPh>
    <rPh sb="10" eb="12">
      <t>ダイジ</t>
    </rPh>
    <rPh sb="12" eb="13">
      <t>コウ</t>
    </rPh>
    <phoneticPr fontId="13"/>
  </si>
  <si>
    <t>×××であり、○○○のため</t>
    <phoneticPr fontId="13"/>
  </si>
  <si>
    <t>（項）○○○○
　（大事項）××××
（項）△△△△
　（大事項）□□□□</t>
    <rPh sb="1" eb="2">
      <t>コウ</t>
    </rPh>
    <rPh sb="10" eb="12">
      <t>ダイジ</t>
    </rPh>
    <rPh sb="12" eb="13">
      <t>コウ</t>
    </rPh>
    <rPh sb="20" eb="21">
      <t>コウ</t>
    </rPh>
    <rPh sb="29" eb="31">
      <t>ダイジ</t>
    </rPh>
    <rPh sb="31" eb="32">
      <t>コウ</t>
    </rPh>
    <phoneticPr fontId="13"/>
  </si>
  <si>
    <t>◎◎◎◎◎事業</t>
    <rPh sb="5" eb="7">
      <t>ジギョウ</t>
    </rPh>
    <phoneticPr fontId="13"/>
  </si>
  <si>
    <t>一般会計
　　○○○局</t>
    <rPh sb="0" eb="2">
      <t>イッパン</t>
    </rPh>
    <rPh sb="2" eb="4">
      <t>カイケイ</t>
    </rPh>
    <rPh sb="10" eb="11">
      <t>キョク</t>
    </rPh>
    <phoneticPr fontId="13"/>
  </si>
  <si>
    <t>一般会計
　○○○機関</t>
    <rPh sb="0" eb="2">
      <t>イッパン</t>
    </rPh>
    <rPh sb="2" eb="4">
      <t>カイケイ</t>
    </rPh>
    <rPh sb="9" eb="11">
      <t>キカン</t>
    </rPh>
    <phoneticPr fontId="13"/>
  </si>
  <si>
    <t>○○特別会計
　○○勘定</t>
    <rPh sb="2" eb="4">
      <t>トクベツ</t>
    </rPh>
    <rPh sb="4" eb="6">
      <t>カイケイ</t>
    </rPh>
    <rPh sb="10" eb="12">
      <t>カンジョウ</t>
    </rPh>
    <phoneticPr fontId="13"/>
  </si>
  <si>
    <t>（項）事務（業務）取扱費
　(大事項）事務（業務）取扱いに必要な経費</t>
    <rPh sb="1" eb="2">
      <t>コウ</t>
    </rPh>
    <rPh sb="3" eb="5">
      <t>ジム</t>
    </rPh>
    <rPh sb="6" eb="8">
      <t>ギョウム</t>
    </rPh>
    <rPh sb="9" eb="11">
      <t>トリアツカイ</t>
    </rPh>
    <rPh sb="11" eb="12">
      <t>ヒ</t>
    </rPh>
    <rPh sb="15" eb="16">
      <t>オオ</t>
    </rPh>
    <rPh sb="16" eb="18">
      <t>ジコウ</t>
    </rPh>
    <rPh sb="19" eb="21">
      <t>ジム</t>
    </rPh>
    <rPh sb="22" eb="24">
      <t>ギョウム</t>
    </rPh>
    <rPh sb="25" eb="27">
      <t>トリアツカ</t>
    </rPh>
    <rPh sb="29" eb="31">
      <t>ヒツヨウ</t>
    </rPh>
    <rPh sb="32" eb="34">
      <t>ケイヒ</t>
    </rPh>
    <phoneticPr fontId="13"/>
  </si>
  <si>
    <t>類似経費（３）</t>
    <rPh sb="0" eb="2">
      <t>ルイジ</t>
    </rPh>
    <rPh sb="2" eb="4">
      <t>ケイヒ</t>
    </rPh>
    <phoneticPr fontId="13"/>
  </si>
  <si>
    <t>（項）予備費</t>
    <rPh sb="1" eb="2">
      <t>コウ</t>
    </rPh>
    <rPh sb="3" eb="6">
      <t>ヨビヒ</t>
    </rPh>
    <phoneticPr fontId="13"/>
  </si>
  <si>
    <t>××××事業</t>
    <rPh sb="4" eb="6">
      <t>ジギョウ</t>
    </rPh>
    <phoneticPr fontId="13"/>
  </si>
  <si>
    <t>○○特別会計</t>
    <rPh sb="2" eb="4">
      <t>トクベツ</t>
    </rPh>
    <rPh sb="4" eb="6">
      <t>カイケイ</t>
    </rPh>
    <phoneticPr fontId="13"/>
  </si>
  <si>
    <t>　○○勘定</t>
    <rPh sb="3" eb="5">
      <t>カンジョウ</t>
    </rPh>
    <phoneticPr fontId="13"/>
  </si>
  <si>
    <t>合　　　　　計</t>
    <rPh sb="0" eb="1">
      <t>ゴウ</t>
    </rPh>
    <rPh sb="6" eb="7">
      <t>ケイ</t>
    </rPh>
    <phoneticPr fontId="13"/>
  </si>
  <si>
    <t>会計区分</t>
    <phoneticPr fontId="13"/>
  </si>
  <si>
    <t>項・事項</t>
    <phoneticPr fontId="13"/>
  </si>
  <si>
    <t>当初予算額</t>
    <rPh sb="0" eb="2">
      <t>トウショ</t>
    </rPh>
    <rPh sb="2" eb="4">
      <t>ヨサン</t>
    </rPh>
    <rPh sb="4" eb="5">
      <t>ガク</t>
    </rPh>
    <phoneticPr fontId="13"/>
  </si>
  <si>
    <t>要求額</t>
    <rPh sb="0" eb="2">
      <t>ヨウキュウ</t>
    </rPh>
    <rPh sb="2" eb="3">
      <t>ガク</t>
    </rPh>
    <phoneticPr fontId="13"/>
  </si>
  <si>
    <t>差引き</t>
    <rPh sb="0" eb="2">
      <t>サシヒ</t>
    </rPh>
    <phoneticPr fontId="13"/>
  </si>
  <si>
    <t>（単位：百万円）</t>
    <rPh sb="1" eb="3">
      <t>タンイ</t>
    </rPh>
    <rPh sb="4" eb="7">
      <t>ヒャクマンエン</t>
    </rPh>
    <phoneticPr fontId="13"/>
  </si>
  <si>
    <t>廃止</t>
    <rPh sb="0" eb="2">
      <t>ハイシ</t>
    </rPh>
    <phoneticPr fontId="13"/>
  </si>
  <si>
    <t>◇◇◇◇◇事業</t>
    <rPh sb="5" eb="7">
      <t>ジギョウ</t>
    </rPh>
    <phoneticPr fontId="13"/>
  </si>
  <si>
    <t>☆☆☆☆☆事業</t>
    <rPh sb="5" eb="7">
      <t>ジギョウ</t>
    </rPh>
    <phoneticPr fontId="13"/>
  </si>
  <si>
    <t>Ａ</t>
    <phoneticPr fontId="13"/>
  </si>
  <si>
    <t>Ｂ</t>
    <phoneticPr fontId="13"/>
  </si>
  <si>
    <t>Ｂ－Ａ＝Ｃ</t>
    <phoneticPr fontId="13"/>
  </si>
  <si>
    <t>○○○○省</t>
    <rPh sb="4" eb="5">
      <t>ショウ</t>
    </rPh>
    <phoneticPr fontId="13"/>
  </si>
  <si>
    <t>所見の概要</t>
    <rPh sb="0" eb="2">
      <t>ショケン</t>
    </rPh>
    <rPh sb="3" eb="5">
      <t>ガイヨウ</t>
    </rPh>
    <phoneticPr fontId="13"/>
  </si>
  <si>
    <t>政策評価の体系</t>
    <rPh sb="0" eb="2">
      <t>セイサク</t>
    </rPh>
    <rPh sb="2" eb="4">
      <t>ヒョウカ</t>
    </rPh>
    <rPh sb="5" eb="7">
      <t>タイケイ</t>
    </rPh>
    <phoneticPr fontId="13"/>
  </si>
  <si>
    <t>施策名</t>
    <rPh sb="0" eb="2">
      <t>シサク</t>
    </rPh>
    <rPh sb="2" eb="3">
      <t>メイ</t>
    </rPh>
    <phoneticPr fontId="13"/>
  </si>
  <si>
    <t>執行額</t>
    <rPh sb="0" eb="2">
      <t>シッコウ</t>
    </rPh>
    <rPh sb="2" eb="3">
      <t>ガク</t>
    </rPh>
    <phoneticPr fontId="13"/>
  </si>
  <si>
    <t>番号</t>
    <rPh sb="0" eb="2">
      <t>バンゴウ</t>
    </rPh>
    <phoneticPr fontId="13"/>
  </si>
  <si>
    <t>評価結果</t>
    <rPh sb="0" eb="2">
      <t>ヒョウカ</t>
    </rPh>
    <rPh sb="2" eb="4">
      <t>ケッカ</t>
    </rPh>
    <phoneticPr fontId="13"/>
  </si>
  <si>
    <t>現状通り</t>
    <rPh sb="0" eb="2">
      <t>ゲンジョウ</t>
    </rPh>
    <rPh sb="2" eb="3">
      <t>ドオ</t>
    </rPh>
    <phoneticPr fontId="13"/>
  </si>
  <si>
    <t>○□△×事業</t>
    <rPh sb="4" eb="6">
      <t>ジギョウ</t>
    </rPh>
    <phoneticPr fontId="13"/>
  </si>
  <si>
    <t>担当部局庁</t>
    <rPh sb="0" eb="2">
      <t>タントウ</t>
    </rPh>
    <rPh sb="2" eb="4">
      <t>ブキョク</t>
    </rPh>
    <rPh sb="4" eb="5">
      <t>チョウ</t>
    </rPh>
    <phoneticPr fontId="13"/>
  </si>
  <si>
    <t>合　計</t>
    <rPh sb="0" eb="1">
      <t>ア</t>
    </rPh>
    <rPh sb="2" eb="3">
      <t>ケイ</t>
    </rPh>
    <phoneticPr fontId="13"/>
  </si>
  <si>
    <t>行政事業レビュー対象　計</t>
    <rPh sb="11" eb="12">
      <t>ケイ</t>
    </rPh>
    <phoneticPr fontId="13"/>
  </si>
  <si>
    <t>行政事業レビュー対象外　計</t>
    <rPh sb="12" eb="13">
      <t>ケイ</t>
    </rPh>
    <phoneticPr fontId="13"/>
  </si>
  <si>
    <t>備　考</t>
    <phoneticPr fontId="13"/>
  </si>
  <si>
    <t>×××××××××××××××××××××××××</t>
    <phoneticPr fontId="13"/>
  </si>
  <si>
    <t>○○○○局</t>
    <rPh sb="4" eb="5">
      <t>キョク</t>
    </rPh>
    <phoneticPr fontId="13"/>
  </si>
  <si>
    <t>□□□局</t>
    <rPh sb="3" eb="4">
      <t>キョク</t>
    </rPh>
    <phoneticPr fontId="13"/>
  </si>
  <si>
    <t>△△△庁</t>
    <rPh sb="3" eb="4">
      <t>チョウ</t>
    </rPh>
    <phoneticPr fontId="13"/>
  </si>
  <si>
    <t>事業
番号</t>
    <rPh sb="0" eb="2">
      <t>ジギョウ</t>
    </rPh>
    <rPh sb="3" eb="5">
      <t>バンゴウ</t>
    </rPh>
    <phoneticPr fontId="13"/>
  </si>
  <si>
    <t>執行可能額</t>
    <rPh sb="0" eb="2">
      <t>シッコウ</t>
    </rPh>
    <rPh sb="2" eb="5">
      <t>カノウガク</t>
    </rPh>
    <phoneticPr fontId="13"/>
  </si>
  <si>
    <t>執行可能額</t>
    <rPh sb="0" eb="2">
      <t>シッコウ</t>
    </rPh>
    <rPh sb="2" eb="4">
      <t>カノウ</t>
    </rPh>
    <rPh sb="4" eb="5">
      <t>ガク</t>
    </rPh>
    <phoneticPr fontId="13"/>
  </si>
  <si>
    <t>☆☆☆事業</t>
    <rPh sb="3" eb="5">
      <t>ジギョウ</t>
    </rPh>
    <phoneticPr fontId="13"/>
  </si>
  <si>
    <t>◇◇◇事業</t>
    <rPh sb="3" eb="5">
      <t>ジギョウ</t>
    </rPh>
    <phoneticPr fontId="13"/>
  </si>
  <si>
    <t>事　　業　　名</t>
    <rPh sb="0" eb="1">
      <t>コト</t>
    </rPh>
    <rPh sb="3" eb="4">
      <t>ギョウ</t>
    </rPh>
    <rPh sb="6" eb="7">
      <t>メイ</t>
    </rPh>
    <phoneticPr fontId="13"/>
  </si>
  <si>
    <t>□□□□□事業</t>
    <rPh sb="5" eb="7">
      <t>ジギョウ</t>
    </rPh>
    <phoneticPr fontId="13"/>
  </si>
  <si>
    <t>○□△○局</t>
    <rPh sb="4" eb="5">
      <t>キョク</t>
    </rPh>
    <phoneticPr fontId="13"/>
  </si>
  <si>
    <t>△△△△△事業</t>
    <rPh sb="5" eb="7">
      <t>ジギョウ</t>
    </rPh>
    <phoneticPr fontId="13"/>
  </si>
  <si>
    <t>縮減</t>
    <rPh sb="0" eb="2">
      <t>シュクゲン</t>
    </rPh>
    <phoneticPr fontId="13"/>
  </si>
  <si>
    <t>（単位：百万円）</t>
    <phoneticPr fontId="13"/>
  </si>
  <si>
    <t>備　考</t>
    <rPh sb="0" eb="1">
      <t>ソナエ</t>
    </rPh>
    <rPh sb="2" eb="3">
      <t>コウ</t>
    </rPh>
    <phoneticPr fontId="13"/>
  </si>
  <si>
    <t>反映内容</t>
    <phoneticPr fontId="13"/>
  </si>
  <si>
    <t>反映額</t>
    <rPh sb="0" eb="2">
      <t>ハンエイ</t>
    </rPh>
    <rPh sb="2" eb="3">
      <t>ガク</t>
    </rPh>
    <phoneticPr fontId="13"/>
  </si>
  <si>
    <t>事業数</t>
    <rPh sb="0" eb="2">
      <t>ジギョウ</t>
    </rPh>
    <rPh sb="2" eb="3">
      <t>スウ</t>
    </rPh>
    <phoneticPr fontId="13"/>
  </si>
  <si>
    <t>反映額</t>
    <phoneticPr fontId="13"/>
  </si>
  <si>
    <t>事業数</t>
    <phoneticPr fontId="13"/>
  </si>
  <si>
    <t>「縮減」</t>
    <rPh sb="1" eb="3">
      <t>シュクゲン</t>
    </rPh>
    <phoneticPr fontId="13"/>
  </si>
  <si>
    <t>「廃止」</t>
    <rPh sb="1" eb="3">
      <t>ハイシ</t>
    </rPh>
    <phoneticPr fontId="13"/>
  </si>
  <si>
    <t>特　　　別　　　会　　　計</t>
    <rPh sb="0" eb="1">
      <t>トク</t>
    </rPh>
    <rPh sb="4" eb="5">
      <t>ベツ</t>
    </rPh>
    <phoneticPr fontId="13"/>
  </si>
  <si>
    <t>一般会計　＋　特別会計</t>
    <phoneticPr fontId="13"/>
  </si>
  <si>
    <t>所　管</t>
    <rPh sb="0" eb="1">
      <t>トコロ</t>
    </rPh>
    <rPh sb="2" eb="3">
      <t>カン</t>
    </rPh>
    <phoneticPr fontId="13"/>
  </si>
  <si>
    <t>(単位：事業、百万円）</t>
    <rPh sb="1" eb="3">
      <t>タンイ</t>
    </rPh>
    <rPh sb="4" eb="6">
      <t>ジギョウ</t>
    </rPh>
    <rPh sb="7" eb="10">
      <t>ヒャクマンエン</t>
    </rPh>
    <phoneticPr fontId="13"/>
  </si>
  <si>
    <t>（単位：百万円）</t>
    <phoneticPr fontId="13"/>
  </si>
  <si>
    <t>縮減</t>
  </si>
  <si>
    <t>合　　　　　計</t>
    <phoneticPr fontId="13"/>
  </si>
  <si>
    <t>現状通り</t>
  </si>
  <si>
    <t>施策名：xx-xx ●●●●の推進</t>
    <rPh sb="0" eb="2">
      <t>シサク</t>
    </rPh>
    <rPh sb="2" eb="3">
      <t>メイ</t>
    </rPh>
    <rPh sb="15" eb="17">
      <t>スイシン</t>
    </rPh>
    <phoneticPr fontId="13"/>
  </si>
  <si>
    <t>施策名：xx-xx ○○○○の推進</t>
    <rPh sb="0" eb="2">
      <t>シサク</t>
    </rPh>
    <rPh sb="2" eb="3">
      <t>メイ</t>
    </rPh>
    <rPh sb="15" eb="17">
      <t>スイシン</t>
    </rPh>
    <phoneticPr fontId="13"/>
  </si>
  <si>
    <t>施策名：xx-xx ●●●●の推進</t>
    <phoneticPr fontId="13"/>
  </si>
  <si>
    <t>「執行等
改善」
事業数</t>
    <rPh sb="1" eb="3">
      <t>シッコウ</t>
    </rPh>
    <rPh sb="3" eb="4">
      <t>トウ</t>
    </rPh>
    <rPh sb="5" eb="7">
      <t>カイゼン</t>
    </rPh>
    <rPh sb="9" eb="11">
      <t>ジギョウ</t>
    </rPh>
    <rPh sb="11" eb="12">
      <t>スウ</t>
    </rPh>
    <phoneticPr fontId="13"/>
  </si>
  <si>
    <t>「執行等
改善」
事業数</t>
    <phoneticPr fontId="13"/>
  </si>
  <si>
    <t>xx年度要求は経過措置分。xx年度限りで廃止。</t>
    <rPh sb="2" eb="4">
      <t>ネンド</t>
    </rPh>
    <rPh sb="4" eb="6">
      <t>ヨウキュウ</t>
    </rPh>
    <rPh sb="7" eb="9">
      <t>ケイカ</t>
    </rPh>
    <rPh sb="9" eb="11">
      <t>ソチ</t>
    </rPh>
    <rPh sb="11" eb="12">
      <t>ブン</t>
    </rPh>
    <rPh sb="15" eb="17">
      <t>ネンド</t>
    </rPh>
    <rPh sb="17" eb="18">
      <t>カギ</t>
    </rPh>
    <rPh sb="20" eb="22">
      <t>ハイシ</t>
    </rPh>
    <phoneticPr fontId="13"/>
  </si>
  <si>
    <t>行政事業レビュー推進チームの所見</t>
    <rPh sb="0" eb="2">
      <t>ギョウセイ</t>
    </rPh>
    <rPh sb="2" eb="4">
      <t>ジギョウ</t>
    </rPh>
    <rPh sb="8" eb="10">
      <t>スイシン</t>
    </rPh>
    <rPh sb="14" eb="16">
      <t>ショケン</t>
    </rPh>
    <phoneticPr fontId="13"/>
  </si>
  <si>
    <t>行政事業レビュー推進チームの所見
（概要）</t>
    <rPh sb="0" eb="2">
      <t>ギョウセイ</t>
    </rPh>
    <rPh sb="2" eb="4">
      <t>ジギョウ</t>
    </rPh>
    <rPh sb="8" eb="10">
      <t>スイシン</t>
    </rPh>
    <rPh sb="18" eb="20">
      <t>ガイヨウ</t>
    </rPh>
    <phoneticPr fontId="13"/>
  </si>
  <si>
    <t>継続事業分を勘案し経過措置を講じた上で平成xx年度限りで廃止</t>
    <rPh sb="0" eb="2">
      <t>ケイゾク</t>
    </rPh>
    <rPh sb="2" eb="4">
      <t>ジギョウ</t>
    </rPh>
    <rPh sb="4" eb="5">
      <t>ブン</t>
    </rPh>
    <rPh sb="6" eb="8">
      <t>カンアン</t>
    </rPh>
    <rPh sb="9" eb="11">
      <t>ケイカ</t>
    </rPh>
    <rPh sb="11" eb="13">
      <t>ソチ</t>
    </rPh>
    <rPh sb="14" eb="15">
      <t>コウ</t>
    </rPh>
    <rPh sb="17" eb="18">
      <t>ウエ</t>
    </rPh>
    <rPh sb="19" eb="21">
      <t>ヘイセイ</t>
    </rPh>
    <rPh sb="23" eb="25">
      <t>ネンド</t>
    </rPh>
    <rPh sb="25" eb="26">
      <t>カギ</t>
    </rPh>
    <rPh sb="28" eb="30">
      <t>ハイシ</t>
    </rPh>
    <phoneticPr fontId="13"/>
  </si>
  <si>
    <t>｢廃止｣</t>
    <rPh sb="1" eb="3">
      <t>ハイシ</t>
    </rPh>
    <phoneticPr fontId="13"/>
  </si>
  <si>
    <t>×××事業（004再掲）</t>
    <rPh sb="3" eb="5">
      <t>ジギョウ</t>
    </rPh>
    <rPh sb="9" eb="11">
      <t>サイケイ</t>
    </rPh>
    <phoneticPr fontId="13"/>
  </si>
  <si>
    <t>いずれの施策にも関連しないもの</t>
    <rPh sb="4" eb="6">
      <t>シサク</t>
    </rPh>
    <rPh sb="8" eb="10">
      <t>カンレン</t>
    </rPh>
    <phoneticPr fontId="13"/>
  </si>
  <si>
    <t>■◆■◆事業</t>
    <rPh sb="4" eb="6">
      <t>ジギョウ</t>
    </rPh>
    <phoneticPr fontId="13"/>
  </si>
  <si>
    <t>◇□◇□事業</t>
    <rPh sb="4" eb="6">
      <t>ジギョウ</t>
    </rPh>
    <phoneticPr fontId="13"/>
  </si>
  <si>
    <t>××××××××××××××××</t>
  </si>
  <si>
    <t>×××××××××××××</t>
    <phoneticPr fontId="13"/>
  </si>
  <si>
    <t>○○局</t>
    <rPh sb="2" eb="3">
      <t>キョク</t>
    </rPh>
    <phoneticPr fontId="13"/>
  </si>
  <si>
    <t>△△局</t>
    <rPh sb="2" eb="3">
      <t>キョク</t>
    </rPh>
    <phoneticPr fontId="13"/>
  </si>
  <si>
    <t>新施策名：××××の推進（xx年度～）</t>
    <rPh sb="0" eb="1">
      <t>シン</t>
    </rPh>
    <rPh sb="1" eb="3">
      <t>シサク</t>
    </rPh>
    <rPh sb="3" eb="4">
      <t>メイ</t>
    </rPh>
    <rPh sb="10" eb="12">
      <t>スイシン</t>
    </rPh>
    <rPh sb="15" eb="17">
      <t>ネンド</t>
    </rPh>
    <phoneticPr fontId="13"/>
  </si>
  <si>
    <t>事業内容の改善</t>
  </si>
  <si>
    <t>公開プロセス</t>
    <rPh sb="0" eb="2">
      <t>コウカイ</t>
    </rPh>
    <phoneticPr fontId="13"/>
  </si>
  <si>
    <t>前年度新規</t>
  </si>
  <si>
    <t xml:space="preserve">最終実施年度 </t>
  </si>
  <si>
    <t>その他</t>
  </si>
  <si>
    <t>　　　　「前年度新規」：前年度に新規に開始したもの。</t>
    <rPh sb="5" eb="7">
      <t>ゼンネン</t>
    </rPh>
    <rPh sb="7" eb="8">
      <t>ド</t>
    </rPh>
    <rPh sb="8" eb="10">
      <t>シンキ</t>
    </rPh>
    <rPh sb="12" eb="14">
      <t>ゼンネン</t>
    </rPh>
    <rPh sb="14" eb="15">
      <t>ド</t>
    </rPh>
    <rPh sb="16" eb="18">
      <t>シンキ</t>
    </rPh>
    <rPh sb="19" eb="21">
      <t>カイシ</t>
    </rPh>
    <phoneticPr fontId="13"/>
  </si>
  <si>
    <t>会計区分</t>
    <phoneticPr fontId="13"/>
  </si>
  <si>
    <t>（単位：百万円）</t>
    <phoneticPr fontId="13"/>
  </si>
  <si>
    <t>　</t>
  </si>
  <si>
    <t>反映状況</t>
    <rPh sb="0" eb="2">
      <t>ハンエイ</t>
    </rPh>
    <rPh sb="2" eb="4">
      <t>ジョウキョウ</t>
    </rPh>
    <phoneticPr fontId="13"/>
  </si>
  <si>
    <t>　　　　「その他」：上記の基準には該当しないが、行政事業レビュー推進チームが選定したもの。</t>
    <phoneticPr fontId="13"/>
  </si>
  <si>
    <t>事業者に応分の負担を求めるべき。</t>
    <rPh sb="0" eb="3">
      <t>ジギョウシャ</t>
    </rPh>
    <rPh sb="4" eb="6">
      <t>オウブン</t>
    </rPh>
    <rPh sb="7" eb="9">
      <t>フタン</t>
    </rPh>
    <rPh sb="10" eb="11">
      <t>モト</t>
    </rPh>
    <phoneticPr fontId="13"/>
  </si>
  <si>
    <t>廃止</t>
  </si>
  <si>
    <t>執行額を予算要求に反映すべき。</t>
    <rPh sb="0" eb="2">
      <t>シッコウ</t>
    </rPh>
    <rPh sb="2" eb="3">
      <t>ガク</t>
    </rPh>
    <rPh sb="4" eb="6">
      <t>ヨサン</t>
    </rPh>
    <rPh sb="6" eb="8">
      <t>ヨウキュウ</t>
    </rPh>
    <rPh sb="9" eb="11">
      <t>ハンエイ</t>
    </rPh>
    <phoneticPr fontId="13"/>
  </si>
  <si>
    <t>費用対効果分析の厳格化による事業の重点化、コスト削減すべき。</t>
    <rPh sb="0" eb="2">
      <t>ヒヨウ</t>
    </rPh>
    <rPh sb="2" eb="3">
      <t>タイ</t>
    </rPh>
    <rPh sb="3" eb="5">
      <t>コウカ</t>
    </rPh>
    <rPh sb="5" eb="7">
      <t>ブンセキ</t>
    </rPh>
    <rPh sb="8" eb="11">
      <t>ゲンカクカ</t>
    </rPh>
    <rPh sb="14" eb="16">
      <t>ジギョウ</t>
    </rPh>
    <rPh sb="17" eb="20">
      <t>ジュウテンカ</t>
    </rPh>
    <rPh sb="24" eb="26">
      <t>サクゲン</t>
    </rPh>
    <phoneticPr fontId="13"/>
  </si>
  <si>
    <t>目的を達成しているため、事業を廃止すべき。</t>
    <rPh sb="0" eb="2">
      <t>モクテキ</t>
    </rPh>
    <rPh sb="3" eb="5">
      <t>タッセイ</t>
    </rPh>
    <rPh sb="12" eb="14">
      <t>ジギョウ</t>
    </rPh>
    <rPh sb="15" eb="17">
      <t>ハイシ</t>
    </rPh>
    <phoneticPr fontId="13"/>
  </si>
  <si>
    <t>基金</t>
    <rPh sb="0" eb="2">
      <t>キキン</t>
    </rPh>
    <phoneticPr fontId="13"/>
  </si>
  <si>
    <t>予備費（●●百万円）</t>
    <rPh sb="0" eb="3">
      <t>ヨビヒ</t>
    </rPh>
    <rPh sb="6" eb="9">
      <t>ヒャクマンエン</t>
    </rPh>
    <phoneticPr fontId="13"/>
  </si>
  <si>
    <t>○</t>
  </si>
  <si>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13"/>
  </si>
  <si>
    <t>注４．「項・事項」欄には、整理された事業が計上されている項・大事項を全て記述すること。</t>
    <rPh sb="0" eb="1">
      <t>チュウ</t>
    </rPh>
    <rPh sb="4" eb="5">
      <t>コウ</t>
    </rPh>
    <rPh sb="6" eb="8">
      <t>ジコウ</t>
    </rPh>
    <rPh sb="9" eb="10">
      <t>ラン</t>
    </rPh>
    <rPh sb="13" eb="15">
      <t>セイリ</t>
    </rPh>
    <rPh sb="18" eb="20">
      <t>ジギョウ</t>
    </rPh>
    <rPh sb="21" eb="23">
      <t>ケイジョウ</t>
    </rPh>
    <rPh sb="28" eb="29">
      <t>コウ</t>
    </rPh>
    <rPh sb="30" eb="32">
      <t>ダイジ</t>
    </rPh>
    <rPh sb="32" eb="33">
      <t>コウ</t>
    </rPh>
    <rPh sb="34" eb="35">
      <t>スベ</t>
    </rPh>
    <rPh sb="36" eb="38">
      <t>キジュツ</t>
    </rPh>
    <phoneticPr fontId="13"/>
  </si>
  <si>
    <t>注４．予備費を使用した場合は「備考」欄にその旨を記載するとともに、金額を記載すること。</t>
    <rPh sb="0" eb="1">
      <t>チュウ</t>
    </rPh>
    <rPh sb="3" eb="6">
      <t>ヨビヒ</t>
    </rPh>
    <rPh sb="7" eb="9">
      <t>シヨウ</t>
    </rPh>
    <rPh sb="11" eb="13">
      <t>バアイ</t>
    </rPh>
    <rPh sb="15" eb="17">
      <t>ビコウ</t>
    </rPh>
    <rPh sb="18" eb="19">
      <t>ラン</t>
    </rPh>
    <rPh sb="22" eb="23">
      <t>ムネ</t>
    </rPh>
    <rPh sb="24" eb="26">
      <t>キサイ</t>
    </rPh>
    <rPh sb="33" eb="35">
      <t>キンガク</t>
    </rPh>
    <rPh sb="36" eb="38">
      <t>キサイ</t>
    </rPh>
    <phoneticPr fontId="13"/>
  </si>
  <si>
    <t>事業全体の抜本的な改善</t>
  </si>
  <si>
    <t>事業内容の一部改善</t>
  </si>
  <si>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13"/>
  </si>
  <si>
    <t>注１．　該当がない場合は「－」を記載し、負の数値を記載する場合は「▲」を使用する。</t>
    <rPh sb="0" eb="1">
      <t>チュウ</t>
    </rPh>
    <rPh sb="4" eb="6">
      <t>ガイトウ</t>
    </rPh>
    <rPh sb="9" eb="11">
      <t>バアイ</t>
    </rPh>
    <rPh sb="16" eb="18">
      <t>キサイ</t>
    </rPh>
    <phoneticPr fontId="13"/>
  </si>
  <si>
    <t>注１．　該当がない場合は「－」を記載し、負の数値を記載する場合は「▲」を使用する。</t>
    <rPh sb="4" eb="6">
      <t>ガイトウ</t>
    </rPh>
    <rPh sb="9" eb="11">
      <t>バアイ</t>
    </rPh>
    <rPh sb="16" eb="18">
      <t>キサイ</t>
    </rPh>
    <rPh sb="20" eb="21">
      <t>フ</t>
    </rPh>
    <rPh sb="22" eb="24">
      <t>スウチ</t>
    </rPh>
    <rPh sb="25" eb="27">
      <t>キサイ</t>
    </rPh>
    <rPh sb="29" eb="31">
      <t>バアイ</t>
    </rPh>
    <rPh sb="36" eb="38">
      <t>シヨウ</t>
    </rPh>
    <phoneticPr fontId="13"/>
  </si>
  <si>
    <t>委託調査</t>
    <rPh sb="0" eb="2">
      <t>イタク</t>
    </rPh>
    <rPh sb="2" eb="4">
      <t>チョウサ</t>
    </rPh>
    <phoneticPr fontId="13"/>
  </si>
  <si>
    <t>補助金等</t>
    <rPh sb="0" eb="2">
      <t>ホジョ</t>
    </rPh>
    <rPh sb="2" eb="3">
      <t>キン</t>
    </rPh>
    <rPh sb="3" eb="4">
      <t>トウ</t>
    </rPh>
    <phoneticPr fontId="13"/>
  </si>
  <si>
    <t>執行
可能額</t>
    <rPh sb="0" eb="2">
      <t>シッコウ</t>
    </rPh>
    <rPh sb="3" eb="5">
      <t>カノウ</t>
    </rPh>
    <rPh sb="5" eb="6">
      <t>ガク</t>
    </rPh>
    <phoneticPr fontId="13"/>
  </si>
  <si>
    <r>
      <t>××××</t>
    </r>
    <r>
      <rPr>
        <i/>
        <sz val="9"/>
        <rFont val="ＭＳ ゴシック"/>
        <family val="3"/>
        <charset val="128"/>
      </rPr>
      <t>（←額に反映のない執行面のみでの改善内容）</t>
    </r>
    <rPh sb="6" eb="7">
      <t>ガク</t>
    </rPh>
    <rPh sb="8" eb="10">
      <t>ハンエイ</t>
    </rPh>
    <rPh sb="13" eb="15">
      <t>シッコウ</t>
    </rPh>
    <rPh sb="15" eb="16">
      <t>メン</t>
    </rPh>
    <rPh sb="20" eb="22">
      <t>カイゼン</t>
    </rPh>
    <rPh sb="22" eb="24">
      <t>ナイヨウ</t>
    </rPh>
    <phoneticPr fontId="13"/>
  </si>
  <si>
    <t>注３．「執行可能額」欄には、補正後予算額から繰越額、移流用額、予備費等を加除した計数を記載すること。</t>
    <rPh sb="0" eb="1">
      <t>チュウ</t>
    </rPh>
    <rPh sb="4" eb="6">
      <t>シッコウ</t>
    </rPh>
    <rPh sb="6" eb="8">
      <t>カノウ</t>
    </rPh>
    <rPh sb="8" eb="9">
      <t>ガク</t>
    </rPh>
    <rPh sb="10" eb="11">
      <t>ラン</t>
    </rPh>
    <rPh sb="14" eb="16">
      <t>ホセイ</t>
    </rPh>
    <rPh sb="16" eb="17">
      <t>ゴ</t>
    </rPh>
    <rPh sb="17" eb="19">
      <t>ヨサン</t>
    </rPh>
    <rPh sb="19" eb="20">
      <t>ガク</t>
    </rPh>
    <rPh sb="22" eb="24">
      <t>クリコシ</t>
    </rPh>
    <rPh sb="24" eb="25">
      <t>ガク</t>
    </rPh>
    <rPh sb="26" eb="28">
      <t>イリュウ</t>
    </rPh>
    <rPh sb="28" eb="29">
      <t>ヨウ</t>
    </rPh>
    <rPh sb="29" eb="30">
      <t>ガク</t>
    </rPh>
    <rPh sb="31" eb="34">
      <t>ヨビヒ</t>
    </rPh>
    <rPh sb="34" eb="35">
      <t>トウ</t>
    </rPh>
    <rPh sb="36" eb="38">
      <t>カジョ</t>
    </rPh>
    <rPh sb="40" eb="42">
      <t>ケイスウ</t>
    </rPh>
    <rPh sb="43" eb="45">
      <t>キサイ</t>
    </rPh>
    <phoneticPr fontId="13"/>
  </si>
  <si>
    <t>・・・・・・・</t>
    <phoneticPr fontId="13"/>
  </si>
  <si>
    <t>外部有識者点検対象外</t>
    <rPh sb="0" eb="2">
      <t>ガイブ</t>
    </rPh>
    <rPh sb="2" eb="5">
      <t>ユウシキシャ</t>
    </rPh>
    <rPh sb="5" eb="7">
      <t>テンケン</t>
    </rPh>
    <rPh sb="7" eb="9">
      <t>タイショウ</t>
    </rPh>
    <rPh sb="9" eb="10">
      <t>ガイ</t>
    </rPh>
    <phoneticPr fontId="13"/>
  </si>
  <si>
    <t>事業開始
年度</t>
    <rPh sb="0" eb="2">
      <t>ジギョウ</t>
    </rPh>
    <rPh sb="2" eb="4">
      <t>カイシ</t>
    </rPh>
    <rPh sb="5" eb="7">
      <t>ネンド</t>
    </rPh>
    <phoneticPr fontId="13"/>
  </si>
  <si>
    <t>事業終了
(予定)年度</t>
    <rPh sb="0" eb="2">
      <t>ジギョウ</t>
    </rPh>
    <rPh sb="2" eb="4">
      <t>シュウリョウ</t>
    </rPh>
    <rPh sb="6" eb="8">
      <t>ヨテイ</t>
    </rPh>
    <rPh sb="9" eb="11">
      <t>ネンド</t>
    </rPh>
    <phoneticPr fontId="13"/>
  </si>
  <si>
    <t>○○庁</t>
    <rPh sb="2" eb="3">
      <t>チョウ</t>
    </rPh>
    <phoneticPr fontId="13"/>
  </si>
  <si>
    <t>注３．「反映内容」欄の「廃止」、「縮減」、「執行等改善」、「予定通り終了」、「現状通り」の考え方については、次のとおりである。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2">
      <t>ヨテイ</t>
    </rPh>
    <rPh sb="32" eb="33">
      <t>ドオ</t>
    </rPh>
    <rPh sb="34" eb="36">
      <t>シュウリョウ</t>
    </rPh>
    <rPh sb="39" eb="41">
      <t>ゲンジョウ</t>
    </rPh>
    <rPh sb="41" eb="42">
      <t>ドオ</t>
    </rPh>
    <rPh sb="45" eb="46">
      <t>カンガ</t>
    </rPh>
    <rPh sb="47" eb="48">
      <t>カタ</t>
    </rPh>
    <rPh sb="54" eb="55">
      <t>ツギ</t>
    </rPh>
    <phoneticPr fontId="13"/>
  </si>
  <si>
    <t>　　　　「最終実施年度」：当該年度が事業の最終実施年度又は最終目標年度に当たるもの。</t>
    <rPh sb="5" eb="7">
      <t>サイシュウ</t>
    </rPh>
    <rPh sb="7" eb="9">
      <t>ジッシ</t>
    </rPh>
    <rPh sb="9" eb="11">
      <t>ネンド</t>
    </rPh>
    <rPh sb="13" eb="15">
      <t>トウガイ</t>
    </rPh>
    <rPh sb="15" eb="17">
      <t>ネンド</t>
    </rPh>
    <rPh sb="18" eb="20">
      <t>ジギョウ</t>
    </rPh>
    <rPh sb="21" eb="23">
      <t>サイシュウ</t>
    </rPh>
    <rPh sb="23" eb="25">
      <t>ジッシ</t>
    </rPh>
    <rPh sb="25" eb="27">
      <t>ネンド</t>
    </rPh>
    <rPh sb="27" eb="28">
      <t>マタ</t>
    </rPh>
    <rPh sb="29" eb="31">
      <t>サイシュウ</t>
    </rPh>
    <rPh sb="31" eb="33">
      <t>モクヒョウ</t>
    </rPh>
    <rPh sb="33" eb="35">
      <t>ネンド</t>
    </rPh>
    <rPh sb="36" eb="37">
      <t>ア</t>
    </rPh>
    <phoneticPr fontId="13"/>
  </si>
  <si>
    <t>　　　　「行革推進会議」：前年のレビューの取組の中で行政改革推進会議による意見の対象となったもの。</t>
    <rPh sb="5" eb="7">
      <t>ギョウカク</t>
    </rPh>
    <rPh sb="6" eb="7">
      <t>カワ</t>
    </rPh>
    <rPh sb="7" eb="9">
      <t>スイシン</t>
    </rPh>
    <rPh sb="9" eb="11">
      <t>カイギ</t>
    </rPh>
    <rPh sb="13" eb="15">
      <t>ゼンネン</t>
    </rPh>
    <rPh sb="21" eb="23">
      <t>トリクミ</t>
    </rPh>
    <rPh sb="24" eb="25">
      <t>ナカ</t>
    </rPh>
    <rPh sb="26" eb="28">
      <t>ギョウセイ</t>
    </rPh>
    <rPh sb="28" eb="30">
      <t>カイカク</t>
    </rPh>
    <rPh sb="30" eb="32">
      <t>スイシン</t>
    </rPh>
    <rPh sb="32" eb="34">
      <t>カイギ</t>
    </rPh>
    <rPh sb="37" eb="39">
      <t>イケン</t>
    </rPh>
    <rPh sb="40" eb="42">
      <t>タイショウ</t>
    </rPh>
    <phoneticPr fontId="13"/>
  </si>
  <si>
    <t>　　　  「継続の是非」：翌年度予算の概算要求に向けて事業の継続の是非等を判断する必要があるもの。</t>
    <rPh sb="13" eb="16">
      <t>ヨクネンド</t>
    </rPh>
    <rPh sb="16" eb="18">
      <t>ヨサン</t>
    </rPh>
    <rPh sb="19" eb="21">
      <t>ガイサン</t>
    </rPh>
    <rPh sb="21" eb="23">
      <t>ヨウキュウ</t>
    </rPh>
    <rPh sb="24" eb="25">
      <t>ム</t>
    </rPh>
    <rPh sb="27" eb="29">
      <t>ジギョウ</t>
    </rPh>
    <rPh sb="30" eb="32">
      <t>ケイゾク</t>
    </rPh>
    <rPh sb="33" eb="35">
      <t>ゼヒ</t>
    </rPh>
    <rPh sb="35" eb="36">
      <t>トウ</t>
    </rPh>
    <rPh sb="37" eb="39">
      <t>ハンダン</t>
    </rPh>
    <rPh sb="41" eb="43">
      <t>ヒツヨウ</t>
    </rPh>
    <phoneticPr fontId="13"/>
  </si>
  <si>
    <t>予定通り終了</t>
  </si>
  <si>
    <t>▲▲事業</t>
    <rPh sb="2" eb="4">
      <t>ジギョウ</t>
    </rPh>
    <phoneticPr fontId="13"/>
  </si>
  <si>
    <t>終了予定</t>
  </si>
  <si>
    <t>当該事業は終了するが、得られた知見は他の事業にも活用する。</t>
    <rPh sb="0" eb="2">
      <t>トウガイ</t>
    </rPh>
    <rPh sb="2" eb="4">
      <t>ジギョウ</t>
    </rPh>
    <rPh sb="5" eb="7">
      <t>シュウリョウ</t>
    </rPh>
    <rPh sb="11" eb="12">
      <t>エ</t>
    </rPh>
    <rPh sb="15" eb="17">
      <t>チケン</t>
    </rPh>
    <rPh sb="18" eb="19">
      <t>タ</t>
    </rPh>
    <rPh sb="20" eb="22">
      <t>ジギョウ</t>
    </rPh>
    <rPh sb="24" eb="26">
      <t>カツヨウ</t>
    </rPh>
    <phoneticPr fontId="13"/>
  </si>
  <si>
    <t>継続の是非</t>
  </si>
  <si>
    <t>｢廃止｣「縮減｣計</t>
    <rPh sb="1" eb="3">
      <t>ハイシ</t>
    </rPh>
    <rPh sb="5" eb="7">
      <t>シュクゲン</t>
    </rPh>
    <rPh sb="8" eb="9">
      <t>ギョウケイ</t>
    </rPh>
    <phoneticPr fontId="13"/>
  </si>
  <si>
    <t>｢廃止｣｢縮減｣計</t>
    <rPh sb="1" eb="3">
      <t>ハイシ</t>
    </rPh>
    <rPh sb="5" eb="7">
      <t>シュクゲン</t>
    </rPh>
    <rPh sb="8" eb="9">
      <t>ギョウケイ</t>
    </rPh>
    <phoneticPr fontId="13"/>
  </si>
  <si>
    <t>注３．「廃止」、「縮減」及び「執行等改善」の考え方については、次のとおりである。</t>
    <rPh sb="0" eb="1">
      <t>チュウ</t>
    </rPh>
    <rPh sb="4" eb="6">
      <t>ハイシ</t>
    </rPh>
    <rPh sb="9" eb="11">
      <t>シュクゲン</t>
    </rPh>
    <rPh sb="12" eb="13">
      <t>オヨ</t>
    </rPh>
    <rPh sb="15" eb="17">
      <t>シッコウ</t>
    </rPh>
    <rPh sb="17" eb="18">
      <t>トウ</t>
    </rPh>
    <rPh sb="18" eb="20">
      <t>カイゼン</t>
    </rPh>
    <rPh sb="22" eb="23">
      <t>カンガ</t>
    </rPh>
    <rPh sb="24" eb="25">
      <t>カタ</t>
    </rPh>
    <rPh sb="31" eb="32">
      <t>ツギ</t>
    </rPh>
    <phoneticPr fontId="13"/>
  </si>
  <si>
    <t>注４．　一般会計と特別会計の両会計から構成される事業については、一般会計及び特別会計ともに記入すること。事業によっては、一般会計と特別会計の両会計から構成されているものがあり、</t>
    <rPh sb="0" eb="1">
      <t>チュウ</t>
    </rPh>
    <rPh sb="4" eb="6">
      <t>イッパン</t>
    </rPh>
    <rPh sb="6" eb="8">
      <t>カイケイ</t>
    </rPh>
    <rPh sb="9" eb="11">
      <t>トクベツ</t>
    </rPh>
    <rPh sb="11" eb="13">
      <t>カイケイ</t>
    </rPh>
    <rPh sb="14" eb="15">
      <t>リョウ</t>
    </rPh>
    <rPh sb="15" eb="17">
      <t>カイケイ</t>
    </rPh>
    <rPh sb="19" eb="21">
      <t>コウセイ</t>
    </rPh>
    <rPh sb="24" eb="26">
      <t>ジギョウ</t>
    </rPh>
    <rPh sb="32" eb="34">
      <t>イッパン</t>
    </rPh>
    <rPh sb="34" eb="36">
      <t>カイケイ</t>
    </rPh>
    <rPh sb="36" eb="37">
      <t>オヨ</t>
    </rPh>
    <rPh sb="38" eb="40">
      <t>トクベツ</t>
    </rPh>
    <rPh sb="40" eb="42">
      <t>カイケイ</t>
    </rPh>
    <rPh sb="45" eb="47">
      <t>キニュウ</t>
    </rPh>
    <rPh sb="52" eb="54">
      <t>ジギョウ</t>
    </rPh>
    <rPh sb="60" eb="62">
      <t>イッパン</t>
    </rPh>
    <rPh sb="62" eb="64">
      <t>カイケイ</t>
    </rPh>
    <rPh sb="65" eb="67">
      <t>トクベツ</t>
    </rPh>
    <rPh sb="67" eb="69">
      <t>カイケイ</t>
    </rPh>
    <rPh sb="70" eb="71">
      <t>リョウ</t>
    </rPh>
    <rPh sb="71" eb="73">
      <t>カイケイ</t>
    </rPh>
    <rPh sb="75" eb="77">
      <t>コウセイ</t>
    </rPh>
    <phoneticPr fontId="13"/>
  </si>
  <si>
    <t>注２．  予備費を使用した場合は「備考」欄にその旨を記載するとともに、金額を記載すること。</t>
    <rPh sb="0" eb="1">
      <t>チュウ</t>
    </rPh>
    <phoneticPr fontId="13"/>
  </si>
  <si>
    <t>外部有識者の所見</t>
    <rPh sb="0" eb="2">
      <t>ガイブ</t>
    </rPh>
    <rPh sb="2" eb="4">
      <t>ユウシキ</t>
    </rPh>
    <rPh sb="4" eb="5">
      <t>シャ</t>
    </rPh>
    <rPh sb="6" eb="8">
      <t>ショケン</t>
    </rPh>
    <phoneticPr fontId="13"/>
  </si>
  <si>
    <t>外部有識者点検対象（公開プロセス含む）
※対象となる場合、理由を記載</t>
    <rPh sb="0" eb="2">
      <t>ガイブ</t>
    </rPh>
    <rPh sb="2" eb="5">
      <t>ユウシキシャ</t>
    </rPh>
    <rPh sb="5" eb="7">
      <t>テンケン</t>
    </rPh>
    <rPh sb="7" eb="9">
      <t>タイショウ</t>
    </rPh>
    <rPh sb="16" eb="17">
      <t>フク</t>
    </rPh>
    <rPh sb="21" eb="23">
      <t>タイショウ</t>
    </rPh>
    <rPh sb="26" eb="28">
      <t>バアイ</t>
    </rPh>
    <rPh sb="29" eb="31">
      <t>リユウ</t>
    </rPh>
    <rPh sb="32" eb="34">
      <t>キサイ</t>
    </rPh>
    <phoneticPr fontId="13"/>
  </si>
  <si>
    <t>平成３０年度</t>
    <rPh sb="0" eb="2">
      <t>ヘイセイ</t>
    </rPh>
    <rPh sb="4" eb="6">
      <t>ネンド</t>
    </rPh>
    <phoneticPr fontId="13"/>
  </si>
  <si>
    <t>今後改善を検討</t>
  </si>
  <si>
    <t>環境省</t>
    <rPh sb="0" eb="3">
      <t>カンキョウショウショウ</t>
    </rPh>
    <phoneticPr fontId="13"/>
  </si>
  <si>
    <t>環境省</t>
    <rPh sb="0" eb="2">
      <t>カンキョウ</t>
    </rPh>
    <phoneticPr fontId="13"/>
  </si>
  <si>
    <t>前年度からの繰越額</t>
    <rPh sb="0" eb="3">
      <t>ゼンネンド</t>
    </rPh>
    <rPh sb="6" eb="8">
      <t>クリコシ</t>
    </rPh>
    <rPh sb="8" eb="9">
      <t>ガク</t>
    </rPh>
    <phoneticPr fontId="13"/>
  </si>
  <si>
    <t>翌年度へ
繰越額</t>
    <rPh sb="0" eb="3">
      <t>ヨクネンド</t>
    </rPh>
    <rPh sb="5" eb="7">
      <t>クリコシ</t>
    </rPh>
    <rPh sb="7" eb="8">
      <t>ガク</t>
    </rPh>
    <phoneticPr fontId="13"/>
  </si>
  <si>
    <t>施策名：1.地球温暖化対策の推進</t>
    <rPh sb="0" eb="2">
      <t>シサク</t>
    </rPh>
    <rPh sb="2" eb="3">
      <t>メイ</t>
    </rPh>
    <phoneticPr fontId="14"/>
  </si>
  <si>
    <t>目標名：1-1 地球温暖化対策の計画的な推進による低炭素社会づくり　</t>
    <rPh sb="0" eb="2">
      <t>モクヒョウ</t>
    </rPh>
    <rPh sb="2" eb="3">
      <t>メイ</t>
    </rPh>
    <phoneticPr fontId="14"/>
  </si>
  <si>
    <t>平成10年度</t>
  </si>
  <si>
    <t>終了(予定)なし</t>
    <phoneticPr fontId="13"/>
  </si>
  <si>
    <t>地球環境局</t>
    <rPh sb="0" eb="2">
      <t>チキュウ</t>
    </rPh>
    <rPh sb="2" eb="4">
      <t>カンキョウ</t>
    </rPh>
    <rPh sb="4" eb="5">
      <t>キョク</t>
    </rPh>
    <phoneticPr fontId="13"/>
  </si>
  <si>
    <t>（項）地球温暖化対策推進費
　（大事項）地球温暖化対策の推進に必要な経費</t>
    <rPh sb="1" eb="2">
      <t>コウ</t>
    </rPh>
    <rPh sb="3" eb="5">
      <t>チキュウ</t>
    </rPh>
    <rPh sb="5" eb="8">
      <t>オンダンカ</t>
    </rPh>
    <rPh sb="8" eb="10">
      <t>タイサク</t>
    </rPh>
    <rPh sb="10" eb="13">
      <t>スイシンヒ</t>
    </rPh>
    <rPh sb="16" eb="18">
      <t>ダイジ</t>
    </rPh>
    <rPh sb="18" eb="19">
      <t>コウ</t>
    </rPh>
    <rPh sb="20" eb="22">
      <t>チキュウ</t>
    </rPh>
    <rPh sb="22" eb="25">
      <t>オンダンカ</t>
    </rPh>
    <rPh sb="25" eb="27">
      <t>タイサク</t>
    </rPh>
    <rPh sb="28" eb="30">
      <t>スイシン</t>
    </rPh>
    <rPh sb="31" eb="33">
      <t>ヒツヨウ</t>
    </rPh>
    <rPh sb="34" eb="36">
      <t>ケイヒ</t>
    </rPh>
    <phoneticPr fontId="13"/>
  </si>
  <si>
    <t>平成26年度</t>
  </si>
  <si>
    <t>終了(予定)なし</t>
  </si>
  <si>
    <t>（項）地球温暖化対策推進費
　（大事項）地球温暖化対策の推進に必要な経費</t>
    <phoneticPr fontId="13"/>
  </si>
  <si>
    <t>○</t>
    <phoneticPr fontId="13"/>
  </si>
  <si>
    <t>平成16年度</t>
  </si>
  <si>
    <t>地球環境局</t>
    <phoneticPr fontId="13"/>
  </si>
  <si>
    <t>ｴﾈﾙｷﾞｰ対策特別会計ｴﾈﾙｷﾞｰ需給勘定</t>
    <phoneticPr fontId="13"/>
  </si>
  <si>
    <t>（項）エネルギー需給構造高度化対策費
　（大事項）温暖化対策に必要な経費</t>
    <phoneticPr fontId="13"/>
  </si>
  <si>
    <t>平成15年度</t>
  </si>
  <si>
    <t>平成25年度</t>
  </si>
  <si>
    <t>平成28年度</t>
  </si>
  <si>
    <t>ｴﾈﾙｷﾞｰ対策特別会計ｴﾈﾙｷﾞｰ需給勘定</t>
    <phoneticPr fontId="13"/>
  </si>
  <si>
    <t>（項）エネルギー需給構造高度化対策費
　（大事項）温暖化対策に必要な経費</t>
    <phoneticPr fontId="13"/>
  </si>
  <si>
    <t>○</t>
    <phoneticPr fontId="13"/>
  </si>
  <si>
    <t>平成30年度</t>
  </si>
  <si>
    <t>ｴﾈﾙｷﾞｰ対策特別会計ｴﾈﾙｷﾞｰ需給勘定</t>
  </si>
  <si>
    <t>（項）エネルギー需給構造高度化対策費
　（大事項）温暖化対策に必要な経費</t>
  </si>
  <si>
    <t>平成23年度</t>
  </si>
  <si>
    <t>平成24年度</t>
  </si>
  <si>
    <t>平成31年度</t>
    <rPh sb="0" eb="2">
      <t>ヘイセイ</t>
    </rPh>
    <rPh sb="4" eb="6">
      <t>ネンド</t>
    </rPh>
    <phoneticPr fontId="13"/>
  </si>
  <si>
    <t>地域低炭素投資促進ファンド事業</t>
    <rPh sb="0" eb="2">
      <t>チイキ</t>
    </rPh>
    <rPh sb="2" eb="5">
      <t>テイタンソ</t>
    </rPh>
    <rPh sb="5" eb="7">
      <t>トウシ</t>
    </rPh>
    <rPh sb="7" eb="9">
      <t>ソクシン</t>
    </rPh>
    <rPh sb="13" eb="15">
      <t>ジギョウ</t>
    </rPh>
    <phoneticPr fontId="13"/>
  </si>
  <si>
    <t>環境金融の拡大に向けた利子補給事業</t>
    <rPh sb="0" eb="2">
      <t>カンキョウ</t>
    </rPh>
    <rPh sb="2" eb="4">
      <t>キンユウ</t>
    </rPh>
    <rPh sb="5" eb="7">
      <t>カクダイ</t>
    </rPh>
    <rPh sb="8" eb="9">
      <t>ム</t>
    </rPh>
    <rPh sb="11" eb="13">
      <t>リシ</t>
    </rPh>
    <rPh sb="13" eb="15">
      <t>ホキュウ</t>
    </rPh>
    <rPh sb="15" eb="17">
      <t>ジギョウ</t>
    </rPh>
    <phoneticPr fontId="13"/>
  </si>
  <si>
    <t>平成11年度</t>
  </si>
  <si>
    <t>平成20年度</t>
  </si>
  <si>
    <t>平成28年度</t>
    <phoneticPr fontId="13"/>
  </si>
  <si>
    <t>地球環境局</t>
    <rPh sb="0" eb="2">
      <t>チキュウ</t>
    </rPh>
    <rPh sb="2" eb="5">
      <t>カンキョウキョク</t>
    </rPh>
    <phoneticPr fontId="13"/>
  </si>
  <si>
    <t>一般会計</t>
    <phoneticPr fontId="13"/>
  </si>
  <si>
    <t>家庭部門のCO2排出実態統計調査事業</t>
    <rPh sb="0" eb="2">
      <t>カテイ</t>
    </rPh>
    <rPh sb="2" eb="4">
      <t>ブモン</t>
    </rPh>
    <rPh sb="8" eb="10">
      <t>ハイシュツ</t>
    </rPh>
    <rPh sb="10" eb="12">
      <t>ジッタイ</t>
    </rPh>
    <rPh sb="12" eb="14">
      <t>トウケイ</t>
    </rPh>
    <rPh sb="14" eb="16">
      <t>チョウサ</t>
    </rPh>
    <rPh sb="16" eb="18">
      <t>ジギョウ</t>
    </rPh>
    <phoneticPr fontId="13"/>
  </si>
  <si>
    <t>平成21年度</t>
  </si>
  <si>
    <t>平成17年度</t>
  </si>
  <si>
    <t>平成22年度</t>
  </si>
  <si>
    <t>CO2削減ポテンシャル診断推進事業</t>
    <rPh sb="3" eb="5">
      <t>サクゲン</t>
    </rPh>
    <rPh sb="11" eb="13">
      <t>シンダン</t>
    </rPh>
    <rPh sb="13" eb="15">
      <t>スイシン</t>
    </rPh>
    <rPh sb="15" eb="17">
      <t>ジギョウ</t>
    </rPh>
    <phoneticPr fontId="13"/>
  </si>
  <si>
    <t>平成32年度</t>
  </si>
  <si>
    <t>先進対策の効率的実施によるＣＯ２排出量大幅削減事業</t>
    <rPh sb="0" eb="2">
      <t>センシン</t>
    </rPh>
    <rPh sb="2" eb="4">
      <t>タイサク</t>
    </rPh>
    <rPh sb="5" eb="8">
      <t>コウリツテキ</t>
    </rPh>
    <rPh sb="8" eb="10">
      <t>ジッシ</t>
    </rPh>
    <rPh sb="16" eb="19">
      <t>ハイシュツリョウ</t>
    </rPh>
    <rPh sb="19" eb="21">
      <t>オオハバ</t>
    </rPh>
    <rPh sb="21" eb="23">
      <t>サクゲン</t>
    </rPh>
    <rPh sb="23" eb="25">
      <t>ジギョウ</t>
    </rPh>
    <phoneticPr fontId="13"/>
  </si>
  <si>
    <t>平成32年度</t>
    <phoneticPr fontId="13"/>
  </si>
  <si>
    <t>国際再生可能エネルギー機関分担金</t>
    <rPh sb="0" eb="2">
      <t>コクサイ</t>
    </rPh>
    <rPh sb="2" eb="4">
      <t>サイセイ</t>
    </rPh>
    <rPh sb="4" eb="6">
      <t>カノウ</t>
    </rPh>
    <rPh sb="11" eb="13">
      <t>キカン</t>
    </rPh>
    <rPh sb="13" eb="15">
      <t>ブンタン</t>
    </rPh>
    <rPh sb="15" eb="16">
      <t>キン</t>
    </rPh>
    <phoneticPr fontId="13"/>
  </si>
  <si>
    <t>ＣＯ２削減対策強化誘導型技術開発・実証事業</t>
    <rPh sb="3" eb="5">
      <t>サクゲン</t>
    </rPh>
    <rPh sb="5" eb="7">
      <t>タイサク</t>
    </rPh>
    <rPh sb="7" eb="9">
      <t>キョウカ</t>
    </rPh>
    <rPh sb="9" eb="11">
      <t>ユウドウ</t>
    </rPh>
    <rPh sb="11" eb="12">
      <t>ガタ</t>
    </rPh>
    <rPh sb="12" eb="14">
      <t>ギジュツ</t>
    </rPh>
    <rPh sb="14" eb="16">
      <t>カイハツ</t>
    </rPh>
    <rPh sb="17" eb="19">
      <t>ジッショウ</t>
    </rPh>
    <rPh sb="19" eb="21">
      <t>ジギョウ</t>
    </rPh>
    <phoneticPr fontId="13"/>
  </si>
  <si>
    <t>平成34年度</t>
  </si>
  <si>
    <t>エネルギー起源ＣＯ２排出削減技術評価・検証事業費</t>
    <rPh sb="5" eb="7">
      <t>キゲン</t>
    </rPh>
    <rPh sb="10" eb="12">
      <t>ハイシュツ</t>
    </rPh>
    <rPh sb="12" eb="14">
      <t>サクゲン</t>
    </rPh>
    <rPh sb="14" eb="16">
      <t>ギジュツ</t>
    </rPh>
    <rPh sb="16" eb="18">
      <t>ヒョウカ</t>
    </rPh>
    <rPh sb="19" eb="21">
      <t>ケンショウ</t>
    </rPh>
    <rPh sb="21" eb="24">
      <t>ジギョウヒ</t>
    </rPh>
    <phoneticPr fontId="13"/>
  </si>
  <si>
    <t>ＣＣＳによるカーボンマイナス社会推進事業（一部経済産業省連携事業）</t>
    <phoneticPr fontId="13"/>
  </si>
  <si>
    <t>平成33年度</t>
    <phoneticPr fontId="13"/>
  </si>
  <si>
    <t>未来のあるべき社会・ライフスタイルを創造する技術イノベーション事業</t>
  </si>
  <si>
    <t>平成29年度</t>
  </si>
  <si>
    <t>ｴﾈﾙｷﾞｰ対策特別会計ｴﾈﾙｷﾞｰ需給勘定</t>
    <phoneticPr fontId="13"/>
  </si>
  <si>
    <t>低炭素ライフスタイル構築に向けた診断促進事業</t>
  </si>
  <si>
    <t>短期寿命気候汚染物質削減に関する国際パートナーシップ拠出金関連業務</t>
  </si>
  <si>
    <t>地球環境局
水・大気環境局</t>
    <rPh sb="0" eb="2">
      <t>チキュウ</t>
    </rPh>
    <rPh sb="2" eb="5">
      <t>カンキョウキョク</t>
    </rPh>
    <rPh sb="6" eb="7">
      <t>ミズ</t>
    </rPh>
    <rPh sb="8" eb="10">
      <t>タイキ</t>
    </rPh>
    <rPh sb="10" eb="13">
      <t>カンキョウキョク</t>
    </rPh>
    <phoneticPr fontId="13"/>
  </si>
  <si>
    <t>平成27年度</t>
    <rPh sb="0" eb="2">
      <t>ヘイセイ</t>
    </rPh>
    <rPh sb="4" eb="6">
      <t>ネンド</t>
    </rPh>
    <phoneticPr fontId="13"/>
  </si>
  <si>
    <t>水・大気環境局</t>
    <rPh sb="0" eb="1">
      <t>ミズ</t>
    </rPh>
    <rPh sb="2" eb="4">
      <t>タイキ</t>
    </rPh>
    <rPh sb="4" eb="6">
      <t>カンキョウ</t>
    </rPh>
    <rPh sb="6" eb="7">
      <t>キョク</t>
    </rPh>
    <phoneticPr fontId="13"/>
  </si>
  <si>
    <t>平成29年度</t>
    <rPh sb="0" eb="2">
      <t>ヘイセイ</t>
    </rPh>
    <rPh sb="4" eb="6">
      <t>ネンド</t>
    </rPh>
    <phoneticPr fontId="13"/>
  </si>
  <si>
    <t>平成28年度</t>
    <rPh sb="0" eb="2">
      <t>ヘイセイ</t>
    </rPh>
    <rPh sb="4" eb="6">
      <t>ネンド</t>
    </rPh>
    <phoneticPr fontId="13"/>
  </si>
  <si>
    <t>地球環境局</t>
    <rPh sb="0" eb="2">
      <t>チキュウ</t>
    </rPh>
    <rPh sb="2" eb="5">
      <t>カンキョウキョク</t>
    </rPh>
    <phoneticPr fontId="14"/>
  </si>
  <si>
    <t>L2-Tech（先導的低炭素技術）導入拡大推進事業</t>
    <phoneticPr fontId="13"/>
  </si>
  <si>
    <t>平成32年度</t>
    <rPh sb="0" eb="2">
      <t>ヘイセイ</t>
    </rPh>
    <rPh sb="4" eb="6">
      <t>ネンド</t>
    </rPh>
    <phoneticPr fontId="13"/>
  </si>
  <si>
    <t>セルロースナノファイバー（CNF）等の次世代素材活用推進事業</t>
    <phoneticPr fontId="13"/>
  </si>
  <si>
    <t>低炭素型廃棄物処理支援事業</t>
  </si>
  <si>
    <t>地方公共団体カーボン・マネジメント強化事業</t>
  </si>
  <si>
    <t>平成30年度</t>
    <rPh sb="0" eb="2">
      <t>ヘイセイ</t>
    </rPh>
    <rPh sb="4" eb="6">
      <t>ネンド</t>
    </rPh>
    <phoneticPr fontId="13"/>
  </si>
  <si>
    <t>公共施設等先進的CO2排出削減対策モデル事業</t>
  </si>
  <si>
    <t>地球環境局</t>
  </si>
  <si>
    <t>低炭素型浮体式洋上風力発電低コスト化・普及促進事業</t>
    <phoneticPr fontId="13"/>
  </si>
  <si>
    <t>海洋環境保全上適正な海底下CCS実施確保のための総合検討事業</t>
  </si>
  <si>
    <t>水・大気環境局</t>
  </si>
  <si>
    <t>自然環境局</t>
  </si>
  <si>
    <t>目標名：1-2 世界全体での抜本的な排出削減への貢献</t>
    <rPh sb="0" eb="2">
      <t>モクヒョウ</t>
    </rPh>
    <rPh sb="2" eb="3">
      <t>メイ</t>
    </rPh>
    <rPh sb="8" eb="10">
      <t>セカイ</t>
    </rPh>
    <rPh sb="10" eb="12">
      <t>ゼンタイ</t>
    </rPh>
    <rPh sb="14" eb="17">
      <t>バッポンテキ</t>
    </rPh>
    <rPh sb="18" eb="20">
      <t>ハイシュツ</t>
    </rPh>
    <rPh sb="20" eb="22">
      <t>サクゲン</t>
    </rPh>
    <rPh sb="24" eb="26">
      <t>コウケン</t>
    </rPh>
    <phoneticPr fontId="14"/>
  </si>
  <si>
    <t>気候変動枠組条約・京都議定書拠出金</t>
  </si>
  <si>
    <t>平成19年度</t>
  </si>
  <si>
    <t>（項）地球温暖化対策推進費
　（大事項）地球温暖化対策の推進に必要な経費</t>
    <phoneticPr fontId="13"/>
  </si>
  <si>
    <t>平成14年度</t>
  </si>
  <si>
    <t>二国間クレジット制度（JCM）資金支援事業（プロジェクト補助）</t>
    <rPh sb="0" eb="3">
      <t>ニコクカン</t>
    </rPh>
    <rPh sb="8" eb="10">
      <t>セイド</t>
    </rPh>
    <rPh sb="15" eb="17">
      <t>シキン</t>
    </rPh>
    <rPh sb="17" eb="19">
      <t>シエン</t>
    </rPh>
    <rPh sb="19" eb="21">
      <t>ジギョウ</t>
    </rPh>
    <rPh sb="20" eb="21">
      <t>ギョウ</t>
    </rPh>
    <rPh sb="28" eb="30">
      <t>ホジョ</t>
    </rPh>
    <phoneticPr fontId="13"/>
  </si>
  <si>
    <t>二国間クレジット制度（JCM）資金支援事業（ＡＤＢ拠出金）</t>
    <rPh sb="0" eb="3">
      <t>ニコクカン</t>
    </rPh>
    <rPh sb="8" eb="10">
      <t>セイド</t>
    </rPh>
    <rPh sb="15" eb="17">
      <t>シキン</t>
    </rPh>
    <rPh sb="17" eb="19">
      <t>シエン</t>
    </rPh>
    <rPh sb="19" eb="21">
      <t>ジギョウ</t>
    </rPh>
    <rPh sb="25" eb="27">
      <t>キョシュツ</t>
    </rPh>
    <rPh sb="27" eb="28">
      <t>キン</t>
    </rPh>
    <phoneticPr fontId="13"/>
  </si>
  <si>
    <t>二国間クレジット制度（ＪＣＭ）基盤整備事業（制度構築・案件形成支援）</t>
    <rPh sb="8" eb="10">
      <t>セイド</t>
    </rPh>
    <rPh sb="15" eb="17">
      <t>キバン</t>
    </rPh>
    <rPh sb="17" eb="19">
      <t>セイビ</t>
    </rPh>
    <rPh sb="19" eb="21">
      <t>ジギョウ</t>
    </rPh>
    <rPh sb="22" eb="24">
      <t>セイド</t>
    </rPh>
    <rPh sb="24" eb="26">
      <t>コウチク</t>
    </rPh>
    <rPh sb="27" eb="29">
      <t>アンケン</t>
    </rPh>
    <rPh sb="29" eb="31">
      <t>ケイセイ</t>
    </rPh>
    <rPh sb="31" eb="33">
      <t>シエン</t>
    </rPh>
    <phoneticPr fontId="13"/>
  </si>
  <si>
    <t>平成18年度</t>
  </si>
  <si>
    <t>気候技術センター・ネットワーク（ＣＴＣＮ）事業との連携推進</t>
  </si>
  <si>
    <t>途上国向け低炭素技術イノベーション創出事業</t>
  </si>
  <si>
    <t>アジア地域におけるコベネフィット型環境汚染対策推進事業</t>
    <rPh sb="3" eb="5">
      <t>チイキ</t>
    </rPh>
    <rPh sb="16" eb="17">
      <t>ガタ</t>
    </rPh>
    <rPh sb="17" eb="19">
      <t>カンキョウ</t>
    </rPh>
    <rPh sb="19" eb="21">
      <t>オセン</t>
    </rPh>
    <rPh sb="21" eb="23">
      <t>タイサク</t>
    </rPh>
    <rPh sb="23" eb="25">
      <t>スイシン</t>
    </rPh>
    <rPh sb="25" eb="27">
      <t>ジギョウ</t>
    </rPh>
    <phoneticPr fontId="13"/>
  </si>
  <si>
    <t>一般会計</t>
  </si>
  <si>
    <t>目標名：1-3 気候変動の影響への適応策の推進</t>
    <rPh sb="0" eb="2">
      <t>モクヒョウ</t>
    </rPh>
    <rPh sb="2" eb="3">
      <t>メイ</t>
    </rPh>
    <rPh sb="8" eb="10">
      <t>キコウ</t>
    </rPh>
    <rPh sb="10" eb="12">
      <t>ヘンドウ</t>
    </rPh>
    <rPh sb="13" eb="15">
      <t>エイキョウ</t>
    </rPh>
    <rPh sb="17" eb="20">
      <t>テキオウサク</t>
    </rPh>
    <rPh sb="21" eb="23">
      <t>スイシン</t>
    </rPh>
    <phoneticPr fontId="14"/>
  </si>
  <si>
    <t>（項）環境政策基盤整備費
　（大事項）環境問題に対する調査・研究・技術開発に必要な経費</t>
    <phoneticPr fontId="13"/>
  </si>
  <si>
    <t>施策名：2.地球環境の保全</t>
    <rPh sb="0" eb="2">
      <t>シサク</t>
    </rPh>
    <rPh sb="2" eb="3">
      <t>メイ</t>
    </rPh>
    <rPh sb="8" eb="10">
      <t>カンキョウ</t>
    </rPh>
    <rPh sb="11" eb="13">
      <t>ホゼン</t>
    </rPh>
    <phoneticPr fontId="14"/>
  </si>
  <si>
    <t>目標名：2-1 オゾン層の保護・回復</t>
    <rPh sb="0" eb="2">
      <t>モクヒョウ</t>
    </rPh>
    <rPh sb="2" eb="3">
      <t>メイ</t>
    </rPh>
    <phoneticPr fontId="14"/>
  </si>
  <si>
    <t>平成元年度</t>
  </si>
  <si>
    <t>（項）地球環境保全費
　（大事項）地球環境の保全に必要な経費</t>
    <phoneticPr fontId="13"/>
  </si>
  <si>
    <t>目標名：2-2 地球環境保全に関する国際連携・協力</t>
    <rPh sb="0" eb="2">
      <t>モクヒョウ</t>
    </rPh>
    <rPh sb="2" eb="3">
      <t>メイ</t>
    </rPh>
    <phoneticPr fontId="14"/>
  </si>
  <si>
    <t>経済協力開発機構拠出金</t>
  </si>
  <si>
    <t>平成7年度</t>
  </si>
  <si>
    <t>排出・吸収量世界標準算定方式確立事業拠出金等</t>
  </si>
  <si>
    <t>平成9年度</t>
  </si>
  <si>
    <t>国際連合環境計画拠出金等</t>
  </si>
  <si>
    <t>国際連合気候変動枠組条約事務局拠出金</t>
  </si>
  <si>
    <t>国際連携戦略推進費</t>
  </si>
  <si>
    <t>環境国際協力推進費</t>
  </si>
  <si>
    <t>目標名：2-3 地球環境保全に関する調査研究</t>
    <rPh sb="0" eb="2">
      <t>モクヒョウ</t>
    </rPh>
    <rPh sb="2" eb="3">
      <t>メイ</t>
    </rPh>
    <phoneticPr fontId="14"/>
  </si>
  <si>
    <t>地球環境戦略研究機関拠出金</t>
    <phoneticPr fontId="13"/>
  </si>
  <si>
    <t>地球環境に関するアジア太平洋地域共同研究・観測事業拠出金</t>
  </si>
  <si>
    <t>地球環境保全試験研究費</t>
  </si>
  <si>
    <t>平成13年度</t>
  </si>
  <si>
    <t>施策名：3.大気・水・土壌環境等の保全</t>
    <rPh sb="0" eb="2">
      <t>シサク</t>
    </rPh>
    <rPh sb="2" eb="3">
      <t>メイ</t>
    </rPh>
    <rPh sb="6" eb="8">
      <t>タイキ</t>
    </rPh>
    <rPh sb="9" eb="10">
      <t>ミズ</t>
    </rPh>
    <rPh sb="11" eb="13">
      <t>ドジョウ</t>
    </rPh>
    <rPh sb="13" eb="15">
      <t>カンキョウ</t>
    </rPh>
    <rPh sb="15" eb="16">
      <t>トウ</t>
    </rPh>
    <rPh sb="17" eb="19">
      <t>ホゼン</t>
    </rPh>
    <phoneticPr fontId="14"/>
  </si>
  <si>
    <t>目標名：3-1　大気環境の保全（酸性雨・黄砂対策を含む）</t>
    <rPh sb="0" eb="2">
      <t>モクヒョウ</t>
    </rPh>
    <rPh sb="2" eb="3">
      <t>メイ</t>
    </rPh>
    <rPh sb="8" eb="10">
      <t>タイキ</t>
    </rPh>
    <rPh sb="10" eb="12">
      <t>カンキョウ</t>
    </rPh>
    <rPh sb="13" eb="15">
      <t>ホゼン</t>
    </rPh>
    <rPh sb="16" eb="19">
      <t>サンセイウ</t>
    </rPh>
    <rPh sb="20" eb="22">
      <t>コウサ</t>
    </rPh>
    <rPh sb="22" eb="24">
      <t>タイサク</t>
    </rPh>
    <rPh sb="25" eb="26">
      <t>フク</t>
    </rPh>
    <phoneticPr fontId="14"/>
  </si>
  <si>
    <t>昭和49年度</t>
  </si>
  <si>
    <t>（項）大気・水・土壌環境等保全費
　（大事項）大気・水・土壌環境等の保全に必要な経費</t>
    <rPh sb="1" eb="2">
      <t>コウ</t>
    </rPh>
    <rPh sb="3" eb="5">
      <t>タイキ</t>
    </rPh>
    <rPh sb="6" eb="7">
      <t>ミズ</t>
    </rPh>
    <rPh sb="8" eb="10">
      <t>ドジョウ</t>
    </rPh>
    <rPh sb="10" eb="12">
      <t>カンキョウ</t>
    </rPh>
    <rPh sb="12" eb="13">
      <t>トウ</t>
    </rPh>
    <rPh sb="13" eb="15">
      <t>ホゼン</t>
    </rPh>
    <rPh sb="15" eb="16">
      <t>ヒ</t>
    </rPh>
    <rPh sb="19" eb="21">
      <t>ダイジ</t>
    </rPh>
    <rPh sb="21" eb="22">
      <t>コウ</t>
    </rPh>
    <rPh sb="23" eb="25">
      <t>タイキ</t>
    </rPh>
    <rPh sb="26" eb="27">
      <t>ミズ</t>
    </rPh>
    <rPh sb="28" eb="30">
      <t>ドジョウ</t>
    </rPh>
    <rPh sb="30" eb="32">
      <t>カンキョウ</t>
    </rPh>
    <rPh sb="32" eb="33">
      <t>トウ</t>
    </rPh>
    <rPh sb="34" eb="36">
      <t>ホゼン</t>
    </rPh>
    <rPh sb="37" eb="39">
      <t>ヒツヨウ</t>
    </rPh>
    <rPh sb="40" eb="42">
      <t>ケイヒ</t>
    </rPh>
    <phoneticPr fontId="13"/>
  </si>
  <si>
    <t>大気環境監視測定網整備推進費</t>
  </si>
  <si>
    <t>昭和46年度</t>
  </si>
  <si>
    <t>大気汚染防止規制等対策推進費</t>
  </si>
  <si>
    <t>昭和47年度</t>
  </si>
  <si>
    <t>有害大気汚染物質等対策推進費</t>
  </si>
  <si>
    <t>平成5年度</t>
  </si>
  <si>
    <t>在日米軍施設・区域周辺環境保全対策費</t>
  </si>
  <si>
    <t>昭和53年度</t>
  </si>
  <si>
    <t>公害防止管理推進調査対策検討費</t>
  </si>
  <si>
    <t>越境大気汚染対策推進費</t>
  </si>
  <si>
    <t>オフロード特殊自動車排出ガス対策推進事業</t>
    <rPh sb="5" eb="7">
      <t>トクシュ</t>
    </rPh>
    <rPh sb="7" eb="10">
      <t>ジドウシャ</t>
    </rPh>
    <rPh sb="10" eb="12">
      <t>ハイシュツ</t>
    </rPh>
    <rPh sb="14" eb="16">
      <t>タイサク</t>
    </rPh>
    <rPh sb="16" eb="18">
      <t>スイシン</t>
    </rPh>
    <rPh sb="18" eb="20">
      <t>ジギョウ</t>
    </rPh>
    <phoneticPr fontId="13"/>
  </si>
  <si>
    <t>自動車排出ガス・騒音規制強化等の推進</t>
  </si>
  <si>
    <t>平成12年度</t>
  </si>
  <si>
    <t>昭和38年度</t>
  </si>
  <si>
    <t>昭和50年度</t>
  </si>
  <si>
    <t>終了(予定)なし</t>
    <rPh sb="0" eb="2">
      <t>シュウリョウ</t>
    </rPh>
    <rPh sb="3" eb="5">
      <t>ヨテイ</t>
    </rPh>
    <phoneticPr fontId="14"/>
  </si>
  <si>
    <t>一般会計</t>
    <rPh sb="0" eb="2">
      <t>イッパン</t>
    </rPh>
    <rPh sb="2" eb="4">
      <t>カイケイ</t>
    </rPh>
    <phoneticPr fontId="14"/>
  </si>
  <si>
    <t>目標名：3-2　大気生活環境の保全</t>
    <rPh sb="0" eb="2">
      <t>モクヒョウ</t>
    </rPh>
    <rPh sb="2" eb="3">
      <t>メイ</t>
    </rPh>
    <rPh sb="8" eb="10">
      <t>タイキ</t>
    </rPh>
    <rPh sb="10" eb="12">
      <t>セイカツ</t>
    </rPh>
    <rPh sb="12" eb="14">
      <t>カンキョウ</t>
    </rPh>
    <rPh sb="15" eb="17">
      <t>ホゼン</t>
    </rPh>
    <phoneticPr fontId="14"/>
  </si>
  <si>
    <t>昭和63年度</t>
  </si>
  <si>
    <t>目標名：3-3　水環境の保全（海洋環境の保全を含む）</t>
    <rPh sb="0" eb="2">
      <t>モクヒョウ</t>
    </rPh>
    <rPh sb="2" eb="3">
      <t>メイ</t>
    </rPh>
    <rPh sb="8" eb="9">
      <t>ミズ</t>
    </rPh>
    <rPh sb="9" eb="11">
      <t>カンキョウ</t>
    </rPh>
    <rPh sb="12" eb="14">
      <t>ホゼン</t>
    </rPh>
    <rPh sb="15" eb="17">
      <t>カイヨウ</t>
    </rPh>
    <rPh sb="17" eb="19">
      <t>カンキョウ</t>
    </rPh>
    <rPh sb="20" eb="22">
      <t>ホゼン</t>
    </rPh>
    <rPh sb="23" eb="24">
      <t>フク</t>
    </rPh>
    <phoneticPr fontId="14"/>
  </si>
  <si>
    <t>排水対策推進費</t>
  </si>
  <si>
    <t>水質関連情報利用基盤整備費</t>
  </si>
  <si>
    <t>湖沼環境対策等推進費</t>
  </si>
  <si>
    <t>昭和61年度</t>
  </si>
  <si>
    <t>放射性物質による水質汚濁状況の常時監視</t>
  </si>
  <si>
    <t xml:space="preserve">目標名：3-4　土壌環境の保全 </t>
    <rPh sb="0" eb="2">
      <t>モクヒョウ</t>
    </rPh>
    <rPh sb="2" eb="3">
      <t>メイ</t>
    </rPh>
    <rPh sb="8" eb="10">
      <t>ドジョウ</t>
    </rPh>
    <rPh sb="10" eb="12">
      <t>カンキョウ</t>
    </rPh>
    <rPh sb="13" eb="15">
      <t>ホゼン</t>
    </rPh>
    <phoneticPr fontId="14"/>
  </si>
  <si>
    <t>目標名：3-5　ダイオキシン類・農薬対策</t>
    <rPh sb="0" eb="2">
      <t>モクヒョウ</t>
    </rPh>
    <rPh sb="2" eb="3">
      <t>メイ</t>
    </rPh>
    <rPh sb="14" eb="15">
      <t>タグイ</t>
    </rPh>
    <rPh sb="16" eb="18">
      <t>ノウヤク</t>
    </rPh>
    <rPh sb="18" eb="20">
      <t>タイサク</t>
    </rPh>
    <phoneticPr fontId="14"/>
  </si>
  <si>
    <t>施策名：4.廃棄物・リサイクル対策の推進</t>
    <rPh sb="0" eb="2">
      <t>シサク</t>
    </rPh>
    <rPh sb="2" eb="3">
      <t>メイ</t>
    </rPh>
    <rPh sb="6" eb="9">
      <t>ハイキブツ</t>
    </rPh>
    <rPh sb="15" eb="17">
      <t>タイサク</t>
    </rPh>
    <rPh sb="18" eb="20">
      <t>スイシン</t>
    </rPh>
    <phoneticPr fontId="14"/>
  </si>
  <si>
    <t>目標名：4-1　国内及び国際的な循環型社会の構築</t>
    <rPh sb="0" eb="2">
      <t>モクヒョウ</t>
    </rPh>
    <rPh sb="2" eb="3">
      <t>メイ</t>
    </rPh>
    <rPh sb="8" eb="10">
      <t>コクナイ</t>
    </rPh>
    <rPh sb="10" eb="11">
      <t>オヨ</t>
    </rPh>
    <rPh sb="12" eb="15">
      <t>コクサイテキ</t>
    </rPh>
    <rPh sb="16" eb="19">
      <t>ジュンカンガタ</t>
    </rPh>
    <rPh sb="19" eb="21">
      <t>シャカイ</t>
    </rPh>
    <rPh sb="22" eb="24">
      <t>コウチク</t>
    </rPh>
    <phoneticPr fontId="14"/>
  </si>
  <si>
    <t>循環型社会形成推進等経費</t>
    <rPh sb="0" eb="3">
      <t>ジュンカンガタ</t>
    </rPh>
    <rPh sb="3" eb="5">
      <t>シャカイ</t>
    </rPh>
    <rPh sb="5" eb="7">
      <t>ケイセイ</t>
    </rPh>
    <rPh sb="7" eb="9">
      <t>スイシン</t>
    </rPh>
    <rPh sb="9" eb="10">
      <t>トウ</t>
    </rPh>
    <rPh sb="10" eb="12">
      <t>ケイヒ</t>
    </rPh>
    <phoneticPr fontId="13"/>
  </si>
  <si>
    <t>（項）廃棄物・リサイクル対策推進費
　（大事項）廃棄物・リサイクル対策の推進に必要な経費</t>
    <rPh sb="1" eb="2">
      <t>コウ</t>
    </rPh>
    <rPh sb="3" eb="6">
      <t>ハイキブツ</t>
    </rPh>
    <rPh sb="12" eb="14">
      <t>タイサク</t>
    </rPh>
    <rPh sb="14" eb="17">
      <t>スイシンヒ</t>
    </rPh>
    <rPh sb="20" eb="22">
      <t>ダイジ</t>
    </rPh>
    <rPh sb="22" eb="23">
      <t>コウ</t>
    </rPh>
    <rPh sb="24" eb="27">
      <t>ハイキブツ</t>
    </rPh>
    <rPh sb="33" eb="35">
      <t>タイサク</t>
    </rPh>
    <rPh sb="36" eb="38">
      <t>スイシン</t>
    </rPh>
    <rPh sb="39" eb="41">
      <t>ヒツヨウ</t>
    </rPh>
    <rPh sb="42" eb="44">
      <t>ケイヒ</t>
    </rPh>
    <phoneticPr fontId="13"/>
  </si>
  <si>
    <t>UNEP「持続可能な資源管理に関する国際パネル」支援</t>
    <rPh sb="10" eb="12">
      <t>シゲン</t>
    </rPh>
    <rPh sb="12" eb="14">
      <t>カンリ</t>
    </rPh>
    <phoneticPr fontId="13"/>
  </si>
  <si>
    <t>我が国循環産業の戦略的国際展開・育成事業（国際展開支援）</t>
    <rPh sb="0" eb="1">
      <t>ワ</t>
    </rPh>
    <rPh sb="2" eb="3">
      <t>クニ</t>
    </rPh>
    <rPh sb="3" eb="5">
      <t>ジュンカン</t>
    </rPh>
    <rPh sb="5" eb="7">
      <t>サンギョウ</t>
    </rPh>
    <rPh sb="8" eb="11">
      <t>センリャクテキ</t>
    </rPh>
    <rPh sb="11" eb="13">
      <t>コクサイ</t>
    </rPh>
    <rPh sb="13" eb="15">
      <t>テンカイ</t>
    </rPh>
    <rPh sb="16" eb="18">
      <t>イクセイ</t>
    </rPh>
    <rPh sb="18" eb="20">
      <t>ジギョウ</t>
    </rPh>
    <rPh sb="21" eb="23">
      <t>コクサイ</t>
    </rPh>
    <rPh sb="23" eb="25">
      <t>テンカイ</t>
    </rPh>
    <rPh sb="25" eb="27">
      <t>シエン</t>
    </rPh>
    <phoneticPr fontId="13"/>
  </si>
  <si>
    <t>我が国循環産業の戦略的国際展開・育成事業（ビジネスモデル支援）</t>
    <rPh sb="0" eb="1">
      <t>ワ</t>
    </rPh>
    <rPh sb="2" eb="3">
      <t>クニ</t>
    </rPh>
    <rPh sb="3" eb="5">
      <t>ジュンカン</t>
    </rPh>
    <rPh sb="5" eb="7">
      <t>サンギョウ</t>
    </rPh>
    <rPh sb="8" eb="11">
      <t>センリャクテキ</t>
    </rPh>
    <rPh sb="11" eb="13">
      <t>コクサイ</t>
    </rPh>
    <rPh sb="13" eb="15">
      <t>テンカイ</t>
    </rPh>
    <rPh sb="16" eb="18">
      <t>イクセイ</t>
    </rPh>
    <rPh sb="18" eb="20">
      <t>ジギョウ</t>
    </rPh>
    <rPh sb="28" eb="30">
      <t>シエン</t>
    </rPh>
    <phoneticPr fontId="13"/>
  </si>
  <si>
    <t>（項）廃棄物・リサイクル対策推進費
　（大事項）廃棄物・リサイクル対策の推進に必要な経費</t>
  </si>
  <si>
    <t>目標名：4-2　各種リサイクル法の円滑な施行によるリサイクル等の推進</t>
    <rPh sb="0" eb="2">
      <t>モクヒョウ</t>
    </rPh>
    <rPh sb="2" eb="3">
      <t>メイ</t>
    </rPh>
    <rPh sb="8" eb="10">
      <t>カクシュ</t>
    </rPh>
    <rPh sb="15" eb="16">
      <t>ホウ</t>
    </rPh>
    <rPh sb="17" eb="19">
      <t>エンカツ</t>
    </rPh>
    <rPh sb="20" eb="22">
      <t>シコウ</t>
    </rPh>
    <rPh sb="30" eb="31">
      <t>トウ</t>
    </rPh>
    <rPh sb="32" eb="34">
      <t>スイシン</t>
    </rPh>
    <phoneticPr fontId="14"/>
  </si>
  <si>
    <t>家電リサイクル推進事業費</t>
    <rPh sb="0" eb="2">
      <t>カデン</t>
    </rPh>
    <rPh sb="7" eb="9">
      <t>スイシン</t>
    </rPh>
    <rPh sb="9" eb="12">
      <t>ジギョウヒ</t>
    </rPh>
    <phoneticPr fontId="13"/>
  </si>
  <si>
    <t>建設リサイクル推進事業費</t>
    <rPh sb="0" eb="2">
      <t>ケンセツ</t>
    </rPh>
    <rPh sb="7" eb="9">
      <t>スイシン</t>
    </rPh>
    <rPh sb="9" eb="12">
      <t>ジギョウヒ</t>
    </rPh>
    <phoneticPr fontId="13"/>
  </si>
  <si>
    <t>自動車リサイクル推進事業費</t>
    <rPh sb="0" eb="3">
      <t>ジドウシャ</t>
    </rPh>
    <rPh sb="8" eb="10">
      <t>スイシン</t>
    </rPh>
    <rPh sb="10" eb="13">
      <t>ジギョウヒ</t>
    </rPh>
    <phoneticPr fontId="13"/>
  </si>
  <si>
    <t>目標名：4-3　一般廃棄物対策（排出抑制・リサイクル・適正処理等）</t>
    <rPh sb="0" eb="2">
      <t>モクヒョウ</t>
    </rPh>
    <rPh sb="2" eb="3">
      <t>メイ</t>
    </rPh>
    <rPh sb="8" eb="10">
      <t>イッパン</t>
    </rPh>
    <rPh sb="10" eb="13">
      <t>ハイキブツ</t>
    </rPh>
    <rPh sb="13" eb="15">
      <t>タイサク</t>
    </rPh>
    <rPh sb="16" eb="18">
      <t>ハイシュツ</t>
    </rPh>
    <rPh sb="18" eb="20">
      <t>ヨクセイ</t>
    </rPh>
    <rPh sb="27" eb="29">
      <t>テキセイ</t>
    </rPh>
    <rPh sb="29" eb="32">
      <t>ショリナド</t>
    </rPh>
    <phoneticPr fontId="14"/>
  </si>
  <si>
    <t>廃棄物処理等に係る情報提供経費等</t>
    <rPh sb="0" eb="3">
      <t>ハイキブツ</t>
    </rPh>
    <rPh sb="3" eb="5">
      <t>ショリ</t>
    </rPh>
    <rPh sb="5" eb="6">
      <t>トウ</t>
    </rPh>
    <rPh sb="7" eb="8">
      <t>カカ</t>
    </rPh>
    <rPh sb="9" eb="11">
      <t>ジョウホウ</t>
    </rPh>
    <rPh sb="11" eb="13">
      <t>テイキョウ</t>
    </rPh>
    <rPh sb="13" eb="15">
      <t>ケイヒ</t>
    </rPh>
    <rPh sb="15" eb="16">
      <t>トウ</t>
    </rPh>
    <phoneticPr fontId="13"/>
  </si>
  <si>
    <t>災害等廃棄物処理事業費補助金</t>
    <rPh sb="10" eb="11">
      <t>ヒ</t>
    </rPh>
    <rPh sb="11" eb="14">
      <t>ホジョキン</t>
    </rPh>
    <phoneticPr fontId="13"/>
  </si>
  <si>
    <t>廃棄物処理施設整備費補助</t>
    <rPh sb="9" eb="10">
      <t>ヒ</t>
    </rPh>
    <phoneticPr fontId="13"/>
  </si>
  <si>
    <t>（項）廃棄物処理施設整備費
　（大事項）廃棄物処理施設整備に必要な経費</t>
    <rPh sb="1" eb="2">
      <t>コウ</t>
    </rPh>
    <rPh sb="3" eb="6">
      <t>ハイキブツ</t>
    </rPh>
    <rPh sb="6" eb="8">
      <t>ショリ</t>
    </rPh>
    <rPh sb="8" eb="10">
      <t>シセツ</t>
    </rPh>
    <rPh sb="10" eb="13">
      <t>セイビヒ</t>
    </rPh>
    <rPh sb="16" eb="18">
      <t>ダイジ</t>
    </rPh>
    <rPh sb="18" eb="19">
      <t>コウ</t>
    </rPh>
    <rPh sb="20" eb="23">
      <t>ハイキブツ</t>
    </rPh>
    <rPh sb="23" eb="25">
      <t>ショリ</t>
    </rPh>
    <rPh sb="25" eb="27">
      <t>シセツ</t>
    </rPh>
    <rPh sb="27" eb="29">
      <t>セイビ</t>
    </rPh>
    <rPh sb="30" eb="32">
      <t>ヒツヨウ</t>
    </rPh>
    <rPh sb="33" eb="35">
      <t>ケイヒ</t>
    </rPh>
    <phoneticPr fontId="13"/>
  </si>
  <si>
    <t>循環型社会形成推進交付金</t>
  </si>
  <si>
    <t>廃棄物処理施設災害復旧事業</t>
    <rPh sb="0" eb="3">
      <t>ハイキブツ</t>
    </rPh>
    <rPh sb="3" eb="5">
      <t>ショリ</t>
    </rPh>
    <rPh sb="5" eb="7">
      <t>シセツ</t>
    </rPh>
    <rPh sb="7" eb="9">
      <t>サイガイ</t>
    </rPh>
    <rPh sb="9" eb="11">
      <t>フッキュウ</t>
    </rPh>
    <rPh sb="11" eb="13">
      <t>ジギョウ</t>
    </rPh>
    <phoneticPr fontId="13"/>
  </si>
  <si>
    <t>（項）廃棄物処理施設災害復旧事業費
　（大事項）廃棄物処理施設災害復旧事業に必要な経費</t>
    <rPh sb="1" eb="2">
      <t>コウ</t>
    </rPh>
    <rPh sb="3" eb="6">
      <t>ハイキブツ</t>
    </rPh>
    <rPh sb="6" eb="8">
      <t>ショリ</t>
    </rPh>
    <rPh sb="8" eb="10">
      <t>シセツ</t>
    </rPh>
    <rPh sb="10" eb="12">
      <t>サイガイ</t>
    </rPh>
    <rPh sb="12" eb="14">
      <t>フッキュウ</t>
    </rPh>
    <rPh sb="14" eb="17">
      <t>ジギョウヒ</t>
    </rPh>
    <rPh sb="20" eb="22">
      <t>ダイジ</t>
    </rPh>
    <rPh sb="22" eb="23">
      <t>コウ</t>
    </rPh>
    <rPh sb="24" eb="27">
      <t>ハイキブツ</t>
    </rPh>
    <rPh sb="27" eb="29">
      <t>ショリ</t>
    </rPh>
    <rPh sb="29" eb="31">
      <t>シセツ</t>
    </rPh>
    <rPh sb="31" eb="33">
      <t>サイガイ</t>
    </rPh>
    <rPh sb="33" eb="35">
      <t>フッキュウ</t>
    </rPh>
    <rPh sb="35" eb="37">
      <t>ジギョウ</t>
    </rPh>
    <rPh sb="38" eb="40">
      <t>ヒツヨウ</t>
    </rPh>
    <rPh sb="41" eb="43">
      <t>ケイヒ</t>
    </rPh>
    <phoneticPr fontId="13"/>
  </si>
  <si>
    <t>大規模災害に備えた廃棄物処理体制検討・拠点整備事業</t>
    <rPh sb="0" eb="3">
      <t>ダイキボ</t>
    </rPh>
    <rPh sb="3" eb="5">
      <t>サイガイ</t>
    </rPh>
    <rPh sb="6" eb="7">
      <t>ソナ</t>
    </rPh>
    <rPh sb="9" eb="12">
      <t>ハイキブツ</t>
    </rPh>
    <rPh sb="12" eb="14">
      <t>ショリ</t>
    </rPh>
    <rPh sb="14" eb="16">
      <t>タイセイ</t>
    </rPh>
    <rPh sb="16" eb="18">
      <t>ケントウ</t>
    </rPh>
    <rPh sb="19" eb="21">
      <t>キョテン</t>
    </rPh>
    <rPh sb="21" eb="23">
      <t>セイビ</t>
    </rPh>
    <rPh sb="23" eb="25">
      <t>ジギョウ</t>
    </rPh>
    <phoneticPr fontId="13"/>
  </si>
  <si>
    <t>（項）廃棄物・リサイクル対策推進費
　（大事項）廃棄物・リサイクル対策の推進に必要な経費</t>
    <rPh sb="1" eb="2">
      <t>コウ</t>
    </rPh>
    <rPh sb="3" eb="6">
      <t>ハイキブツ</t>
    </rPh>
    <rPh sb="12" eb="14">
      <t>タイサク</t>
    </rPh>
    <rPh sb="14" eb="17">
      <t>スイシンヒ</t>
    </rPh>
    <rPh sb="20" eb="22">
      <t>ダイジ</t>
    </rPh>
    <rPh sb="22" eb="23">
      <t>コウ</t>
    </rPh>
    <rPh sb="24" eb="27">
      <t>ハイキブツ</t>
    </rPh>
    <rPh sb="33" eb="35">
      <t>タイサク</t>
    </rPh>
    <rPh sb="36" eb="38">
      <t>スイシン</t>
    </rPh>
    <rPh sb="39" eb="41">
      <t>ヒツヨウ</t>
    </rPh>
    <rPh sb="42" eb="44">
      <t>ケイヒ</t>
    </rPh>
    <phoneticPr fontId="14"/>
  </si>
  <si>
    <t>目標名：4-4　産業廃棄物対策（排出抑制・リサイクル・適正処理等）</t>
    <rPh sb="0" eb="2">
      <t>モクヒョウ</t>
    </rPh>
    <rPh sb="2" eb="3">
      <t>メイ</t>
    </rPh>
    <rPh sb="8" eb="10">
      <t>サンギョウ</t>
    </rPh>
    <rPh sb="10" eb="13">
      <t>ハイキブツ</t>
    </rPh>
    <rPh sb="13" eb="15">
      <t>タイサク</t>
    </rPh>
    <rPh sb="16" eb="18">
      <t>ハイシュツ</t>
    </rPh>
    <rPh sb="18" eb="20">
      <t>ヨクセイ</t>
    </rPh>
    <rPh sb="27" eb="29">
      <t>テキセイ</t>
    </rPh>
    <rPh sb="29" eb="32">
      <t>ショリナド</t>
    </rPh>
    <phoneticPr fontId="14"/>
  </si>
  <si>
    <t>廃棄物処分基準等設定費</t>
    <rPh sb="0" eb="3">
      <t>ハイキブツ</t>
    </rPh>
    <rPh sb="3" eb="5">
      <t>ショブン</t>
    </rPh>
    <rPh sb="5" eb="7">
      <t>キジュン</t>
    </rPh>
    <rPh sb="7" eb="8">
      <t>トウ</t>
    </rPh>
    <rPh sb="8" eb="10">
      <t>セッテイ</t>
    </rPh>
    <rPh sb="10" eb="11">
      <t>ヒ</t>
    </rPh>
    <phoneticPr fontId="13"/>
  </si>
  <si>
    <t>平成4年度</t>
  </si>
  <si>
    <t>産業廃棄物等処理対策推進費</t>
    <rPh sb="0" eb="2">
      <t>サンギョウ</t>
    </rPh>
    <rPh sb="2" eb="5">
      <t>ハイキブツ</t>
    </rPh>
    <rPh sb="5" eb="6">
      <t>トウ</t>
    </rPh>
    <rPh sb="6" eb="8">
      <t>ショリ</t>
    </rPh>
    <rPh sb="8" eb="10">
      <t>タイサク</t>
    </rPh>
    <rPh sb="10" eb="13">
      <t>スイシンヒ</t>
    </rPh>
    <phoneticPr fontId="13"/>
  </si>
  <si>
    <t>平成2年度</t>
  </si>
  <si>
    <t>石綿含有廃棄物無害化処理技術認定事業</t>
  </si>
  <si>
    <t>ＰＣＢ廃棄物適正処理対策推進事業</t>
    <rPh sb="6" eb="8">
      <t>テキセイ</t>
    </rPh>
    <rPh sb="8" eb="10">
      <t>ショリ</t>
    </rPh>
    <rPh sb="10" eb="12">
      <t>タイサク</t>
    </rPh>
    <rPh sb="12" eb="14">
      <t>スイシン</t>
    </rPh>
    <rPh sb="14" eb="16">
      <t>ジギョウ</t>
    </rPh>
    <phoneticPr fontId="13"/>
  </si>
  <si>
    <t>平成39年度</t>
  </si>
  <si>
    <t>ＰＣＢ廃棄物対策推進費補助金</t>
  </si>
  <si>
    <t>水俣条約に基づく水銀廃棄物の環境上適正な管理推進事業</t>
    <rPh sb="0" eb="2">
      <t>ミナマタ</t>
    </rPh>
    <rPh sb="2" eb="4">
      <t>ジョウヤク</t>
    </rPh>
    <rPh sb="5" eb="6">
      <t>モト</t>
    </rPh>
    <rPh sb="8" eb="10">
      <t>スイギン</t>
    </rPh>
    <rPh sb="10" eb="13">
      <t>ハイキブツ</t>
    </rPh>
    <rPh sb="14" eb="16">
      <t>カンキョウ</t>
    </rPh>
    <rPh sb="16" eb="17">
      <t>ジョウ</t>
    </rPh>
    <rPh sb="17" eb="19">
      <t>テキセイ</t>
    </rPh>
    <rPh sb="24" eb="26">
      <t>ジギョウ</t>
    </rPh>
    <phoneticPr fontId="13"/>
  </si>
  <si>
    <t>平成26年度</t>
    <rPh sb="0" eb="2">
      <t>ヘイセイ</t>
    </rPh>
    <rPh sb="4" eb="6">
      <t>ネンド</t>
    </rPh>
    <phoneticPr fontId="14"/>
  </si>
  <si>
    <t>平成32年度</t>
    <rPh sb="0" eb="2">
      <t>ヘイセイ</t>
    </rPh>
    <rPh sb="4" eb="6">
      <t>ネンド</t>
    </rPh>
    <phoneticPr fontId="14"/>
  </si>
  <si>
    <t>産業廃棄物処理業のグリーン成長・地域魅力創出促進支援事業</t>
    <rPh sb="0" eb="2">
      <t>サンギョウ</t>
    </rPh>
    <rPh sb="2" eb="5">
      <t>ハイキブツ</t>
    </rPh>
    <rPh sb="5" eb="8">
      <t>ショリギョウ</t>
    </rPh>
    <rPh sb="13" eb="15">
      <t>セイチョウ</t>
    </rPh>
    <rPh sb="16" eb="18">
      <t>チイキ</t>
    </rPh>
    <rPh sb="18" eb="20">
      <t>ミリョク</t>
    </rPh>
    <rPh sb="20" eb="22">
      <t>ソウシュツ</t>
    </rPh>
    <rPh sb="22" eb="24">
      <t>ソクシン</t>
    </rPh>
    <rPh sb="24" eb="26">
      <t>シエン</t>
    </rPh>
    <rPh sb="26" eb="28">
      <t>ジギョウ</t>
    </rPh>
    <phoneticPr fontId="14"/>
  </si>
  <si>
    <t>目標名：4-5　廃棄物の不法投棄の防止等</t>
    <rPh sb="0" eb="2">
      <t>モクヒョウ</t>
    </rPh>
    <rPh sb="2" eb="3">
      <t>メイ</t>
    </rPh>
    <rPh sb="8" eb="11">
      <t>ハイキブツ</t>
    </rPh>
    <rPh sb="12" eb="14">
      <t>フホウ</t>
    </rPh>
    <rPh sb="14" eb="16">
      <t>トウキ</t>
    </rPh>
    <rPh sb="17" eb="19">
      <t>ボウシ</t>
    </rPh>
    <rPh sb="19" eb="20">
      <t>トウ</t>
    </rPh>
    <phoneticPr fontId="14"/>
  </si>
  <si>
    <t>産業廃棄物適正処理推進費</t>
    <rPh sb="0" eb="2">
      <t>サンギョウ</t>
    </rPh>
    <rPh sb="2" eb="5">
      <t>ハイキブツ</t>
    </rPh>
    <rPh sb="5" eb="7">
      <t>テキセイ</t>
    </rPh>
    <rPh sb="7" eb="9">
      <t>ショリ</t>
    </rPh>
    <rPh sb="9" eb="12">
      <t>スイシンヒ</t>
    </rPh>
    <phoneticPr fontId="13"/>
  </si>
  <si>
    <t>（項）地方環境対策費
　（大事項）廃棄物・リサイクル対策の推進に必要な経費</t>
    <rPh sb="13" eb="15">
      <t>ダイジ</t>
    </rPh>
    <rPh sb="15" eb="16">
      <t>コウ</t>
    </rPh>
    <rPh sb="17" eb="20">
      <t>ハイキブツ</t>
    </rPh>
    <rPh sb="26" eb="28">
      <t>タイサク</t>
    </rPh>
    <rPh sb="29" eb="31">
      <t>スイシン</t>
    </rPh>
    <rPh sb="32" eb="34">
      <t>ヒツヨウ</t>
    </rPh>
    <rPh sb="35" eb="37">
      <t>ケイヒ</t>
    </rPh>
    <phoneticPr fontId="13"/>
  </si>
  <si>
    <t>有害廃棄物等の環境上適正な管理事業等拠出金</t>
    <rPh sb="0" eb="2">
      <t>ユウガイ</t>
    </rPh>
    <rPh sb="2" eb="5">
      <t>ハイキブツ</t>
    </rPh>
    <rPh sb="5" eb="6">
      <t>トウ</t>
    </rPh>
    <rPh sb="7" eb="9">
      <t>カンキョウ</t>
    </rPh>
    <rPh sb="9" eb="10">
      <t>ジョウ</t>
    </rPh>
    <rPh sb="10" eb="12">
      <t>テキセイ</t>
    </rPh>
    <rPh sb="13" eb="15">
      <t>カンリ</t>
    </rPh>
    <rPh sb="15" eb="17">
      <t>ジギョウ</t>
    </rPh>
    <rPh sb="17" eb="18">
      <t>トウ</t>
    </rPh>
    <rPh sb="18" eb="21">
      <t>キョシュツキン</t>
    </rPh>
    <phoneticPr fontId="13"/>
  </si>
  <si>
    <t>クリアランス物管理システム運用費</t>
    <rPh sb="6" eb="7">
      <t>ブツ</t>
    </rPh>
    <rPh sb="7" eb="9">
      <t>カンリ</t>
    </rPh>
    <rPh sb="13" eb="15">
      <t>ウンヨウ</t>
    </rPh>
    <rPh sb="15" eb="16">
      <t>ヒ</t>
    </rPh>
    <phoneticPr fontId="13"/>
  </si>
  <si>
    <t>バーゼル条約実施等経費</t>
    <rPh sb="4" eb="6">
      <t>ジョウヤク</t>
    </rPh>
    <rPh sb="6" eb="9">
      <t>ジッシナド</t>
    </rPh>
    <rPh sb="9" eb="11">
      <t>ケイヒ</t>
    </rPh>
    <phoneticPr fontId="13"/>
  </si>
  <si>
    <t>平成8年度</t>
  </si>
  <si>
    <t>廃棄物等の越境移動の適正化推進費</t>
    <rPh sb="0" eb="4">
      <t>ハイキブツナド</t>
    </rPh>
    <rPh sb="5" eb="7">
      <t>エッキョウ</t>
    </rPh>
    <rPh sb="7" eb="9">
      <t>イドウ</t>
    </rPh>
    <rPh sb="10" eb="13">
      <t>テキセイカ</t>
    </rPh>
    <rPh sb="13" eb="15">
      <t>スイシン</t>
    </rPh>
    <rPh sb="15" eb="16">
      <t>ヒ</t>
    </rPh>
    <phoneticPr fontId="13"/>
  </si>
  <si>
    <t>平成25年度</t>
    <rPh sb="0" eb="2">
      <t>ヘイセイ</t>
    </rPh>
    <rPh sb="4" eb="6">
      <t>ネンド</t>
    </rPh>
    <phoneticPr fontId="14"/>
  </si>
  <si>
    <t>目標名：4-6　浄化槽の整備によるし尿及び雑排水の適正な処理</t>
    <rPh sb="0" eb="2">
      <t>モクヒョウ</t>
    </rPh>
    <rPh sb="2" eb="3">
      <t>メイ</t>
    </rPh>
    <rPh sb="8" eb="11">
      <t>ジョウカソウ</t>
    </rPh>
    <rPh sb="12" eb="14">
      <t>セイビ</t>
    </rPh>
    <rPh sb="18" eb="19">
      <t>ニョウ</t>
    </rPh>
    <rPh sb="19" eb="20">
      <t>オヨ</t>
    </rPh>
    <rPh sb="21" eb="24">
      <t>ザッパイスイ</t>
    </rPh>
    <rPh sb="25" eb="27">
      <t>テキセイ</t>
    </rPh>
    <rPh sb="28" eb="30">
      <t>ショリ</t>
    </rPh>
    <phoneticPr fontId="14"/>
  </si>
  <si>
    <t>浄化槽指導普及事業費等</t>
    <rPh sb="0" eb="3">
      <t>ジョウカソウ</t>
    </rPh>
    <rPh sb="3" eb="5">
      <t>シドウ</t>
    </rPh>
    <rPh sb="5" eb="7">
      <t>フキュウ</t>
    </rPh>
    <rPh sb="7" eb="10">
      <t>ジギョウヒ</t>
    </rPh>
    <rPh sb="10" eb="11">
      <t>トウ</t>
    </rPh>
    <phoneticPr fontId="13"/>
  </si>
  <si>
    <t>昭和59年度</t>
    <phoneticPr fontId="13"/>
  </si>
  <si>
    <t>施策名：5.生物多様性の保全と自然との共生の推進</t>
    <rPh sb="0" eb="2">
      <t>シサク</t>
    </rPh>
    <rPh sb="2" eb="3">
      <t>メイ</t>
    </rPh>
    <rPh sb="6" eb="8">
      <t>セイブツ</t>
    </rPh>
    <rPh sb="8" eb="11">
      <t>タヨウセイ</t>
    </rPh>
    <rPh sb="12" eb="14">
      <t>ホゼン</t>
    </rPh>
    <rPh sb="15" eb="17">
      <t>シゼン</t>
    </rPh>
    <rPh sb="19" eb="21">
      <t>キョウセイ</t>
    </rPh>
    <rPh sb="22" eb="24">
      <t>スイシン</t>
    </rPh>
    <phoneticPr fontId="14"/>
  </si>
  <si>
    <t>目標名：5-1　基盤的施策の実施及び国際的取組</t>
    <rPh sb="0" eb="2">
      <t>モクヒョウ</t>
    </rPh>
    <rPh sb="2" eb="3">
      <t>メイ</t>
    </rPh>
    <phoneticPr fontId="14"/>
  </si>
  <si>
    <t>国際分担金等経費</t>
  </si>
  <si>
    <t>昭和54年度</t>
  </si>
  <si>
    <t>自然環境局</t>
    <rPh sb="0" eb="2">
      <t>シゼン</t>
    </rPh>
    <rPh sb="2" eb="5">
      <t>カンキョウキョク</t>
    </rPh>
    <phoneticPr fontId="13"/>
  </si>
  <si>
    <t>（項）生物多様性保全等推進費
　（大事項）生物多様性の保全等の推進に必要な経費</t>
    <phoneticPr fontId="0"/>
  </si>
  <si>
    <t>生物多様性センター維持運営費</t>
  </si>
  <si>
    <t>（項）生物多様性保全等推進費
　（大事項）生物多様性の保全等の推進に必要な経費</t>
  </si>
  <si>
    <t>平成27年度</t>
    <rPh sb="0" eb="2">
      <t>ヘイセイ</t>
    </rPh>
    <rPh sb="4" eb="6">
      <t>ネンド</t>
    </rPh>
    <phoneticPr fontId="14"/>
  </si>
  <si>
    <t>（項）環境保全施設整備費
　（大事項）環境保全施設整備に必要な経費</t>
    <rPh sb="3" eb="5">
      <t>カンキョウ</t>
    </rPh>
    <rPh sb="5" eb="7">
      <t>ホゼン</t>
    </rPh>
    <rPh sb="7" eb="9">
      <t>シセツ</t>
    </rPh>
    <rPh sb="9" eb="12">
      <t>セイビヒ</t>
    </rPh>
    <rPh sb="19" eb="21">
      <t>カンキョウ</t>
    </rPh>
    <rPh sb="21" eb="23">
      <t>ホゼン</t>
    </rPh>
    <rPh sb="23" eb="25">
      <t>シセツ</t>
    </rPh>
    <rPh sb="25" eb="27">
      <t>セイビ</t>
    </rPh>
    <phoneticPr fontId="13"/>
  </si>
  <si>
    <t>自然環境保全基礎調査費</t>
  </si>
  <si>
    <t>昭和48年度</t>
  </si>
  <si>
    <t>地球規模生物多様性モニタリング推進事業</t>
  </si>
  <si>
    <t>地球規模生物多様性情報システム整備推進費</t>
  </si>
  <si>
    <t>平成6年度</t>
  </si>
  <si>
    <t>「国連生物多様性の10年」推進事業費</t>
  </si>
  <si>
    <t>平成32年度(予定)</t>
  </si>
  <si>
    <t>中間評価をふまえた愛知目標達成方策検討調査費</t>
    <rPh sb="0" eb="2">
      <t>チュウカン</t>
    </rPh>
    <rPh sb="2" eb="4">
      <t>ヒョウカ</t>
    </rPh>
    <rPh sb="9" eb="11">
      <t>アイチ</t>
    </rPh>
    <rPh sb="11" eb="13">
      <t>モクヒョウ</t>
    </rPh>
    <rPh sb="13" eb="15">
      <t>タッセイ</t>
    </rPh>
    <rPh sb="15" eb="17">
      <t>ホウサク</t>
    </rPh>
    <rPh sb="17" eb="19">
      <t>ケントウ</t>
    </rPh>
    <rPh sb="19" eb="21">
      <t>チョウサ</t>
    </rPh>
    <rPh sb="21" eb="22">
      <t>ヒ</t>
    </rPh>
    <phoneticPr fontId="13"/>
  </si>
  <si>
    <t>昭和57年度</t>
  </si>
  <si>
    <t>地方環境事務所電子政府システム維持管理更新費</t>
  </si>
  <si>
    <t>アジア保護地域イニシアティブ構築推進事業</t>
    <rPh sb="3" eb="5">
      <t>ホゴ</t>
    </rPh>
    <rPh sb="5" eb="7">
      <t>チイキ</t>
    </rPh>
    <rPh sb="14" eb="16">
      <t>コウチク</t>
    </rPh>
    <rPh sb="16" eb="18">
      <t>スイシン</t>
    </rPh>
    <rPh sb="18" eb="20">
      <t>ジギョウ</t>
    </rPh>
    <phoneticPr fontId="13"/>
  </si>
  <si>
    <t>地域循環共生圏構築事業</t>
  </si>
  <si>
    <t>放射線による自然生態系への影響調査費</t>
  </si>
  <si>
    <t>目標名：5-2　自然環境の保全・再生</t>
    <rPh sb="0" eb="2">
      <t>モクヒョウ</t>
    </rPh>
    <rPh sb="2" eb="3">
      <t>メイ</t>
    </rPh>
    <phoneticPr fontId="14"/>
  </si>
  <si>
    <t>原生的な自然環境の危機対策事業</t>
  </si>
  <si>
    <t>自然再生活動推進費</t>
  </si>
  <si>
    <t>国立・国定公園新規指定等推進事業費</t>
    <rPh sb="7" eb="9">
      <t>シンキ</t>
    </rPh>
    <rPh sb="9" eb="11">
      <t>シテイ</t>
    </rPh>
    <rPh sb="11" eb="12">
      <t>トウ</t>
    </rPh>
    <rPh sb="12" eb="14">
      <t>スイシン</t>
    </rPh>
    <phoneticPr fontId="13"/>
  </si>
  <si>
    <t>国立公園内生物多様性保全対策費</t>
  </si>
  <si>
    <t>（項）地方環境対策費
　（大事項）生物多様性の保全等の推進に必要な経費</t>
    <rPh sb="1" eb="2">
      <t>コウ</t>
    </rPh>
    <rPh sb="3" eb="5">
      <t>チホウ</t>
    </rPh>
    <rPh sb="5" eb="7">
      <t>カンキョウ</t>
    </rPh>
    <rPh sb="7" eb="10">
      <t>タイサクヒ</t>
    </rPh>
    <rPh sb="13" eb="14">
      <t>ダイ</t>
    </rPh>
    <rPh sb="14" eb="16">
      <t>ジコウ</t>
    </rPh>
    <rPh sb="17" eb="19">
      <t>セイブツ</t>
    </rPh>
    <rPh sb="19" eb="22">
      <t>タヨウセイ</t>
    </rPh>
    <rPh sb="23" eb="25">
      <t>ホゼン</t>
    </rPh>
    <rPh sb="25" eb="26">
      <t>トウ</t>
    </rPh>
    <rPh sb="27" eb="29">
      <t>スイシン</t>
    </rPh>
    <rPh sb="30" eb="32">
      <t>ヒツヨウ</t>
    </rPh>
    <rPh sb="33" eb="35">
      <t>ケイヒ</t>
    </rPh>
    <phoneticPr fontId="13"/>
  </si>
  <si>
    <t>日光国立公園「那須平成の森」管理運営体制構築事業</t>
  </si>
  <si>
    <t>特定民有地買上事業費</t>
  </si>
  <si>
    <t>鳥獣保護管理強化総合対策事業</t>
  </si>
  <si>
    <t>特定地域自然林保全整備</t>
  </si>
  <si>
    <t>（項）環境保全施設整備費
　（大事項）環境保全施設整備に必要な経費</t>
  </si>
  <si>
    <t>国立公園管理計画等策定調査費</t>
  </si>
  <si>
    <t>国立公園等民間活用特定自然環境保全活動(グリーンワーカー)事業費</t>
  </si>
  <si>
    <t>（項）地方環境対策費
　（大事項）生物多様性の保全等の推進に必要な経費</t>
    <rPh sb="3" eb="5">
      <t>チホウ</t>
    </rPh>
    <rPh sb="5" eb="7">
      <t>カンキョウ</t>
    </rPh>
    <rPh sb="7" eb="10">
      <t>タイサクヒ</t>
    </rPh>
    <phoneticPr fontId="13"/>
  </si>
  <si>
    <t>世界遺産保全管理拠点施設等整備</t>
    <rPh sb="10" eb="12">
      <t>シセツ</t>
    </rPh>
    <rPh sb="12" eb="13">
      <t>トウ</t>
    </rPh>
    <rPh sb="13" eb="15">
      <t>セイビ</t>
    </rPh>
    <phoneticPr fontId="13"/>
  </si>
  <si>
    <t>生物多様性及び生態系サービスに関する科学政策プラットフォーム推進費</t>
    <rPh sb="0" eb="2">
      <t>セイブツ</t>
    </rPh>
    <rPh sb="2" eb="5">
      <t>タヨウセイ</t>
    </rPh>
    <rPh sb="5" eb="6">
      <t>オヨ</t>
    </rPh>
    <rPh sb="7" eb="10">
      <t>セイタイケイ</t>
    </rPh>
    <rPh sb="15" eb="16">
      <t>カン</t>
    </rPh>
    <rPh sb="18" eb="20">
      <t>カガク</t>
    </rPh>
    <rPh sb="20" eb="22">
      <t>セイサク</t>
    </rPh>
    <rPh sb="30" eb="33">
      <t>スイシンヒ</t>
    </rPh>
    <phoneticPr fontId="13"/>
  </si>
  <si>
    <t>山岳環境保全対策事業</t>
    <rPh sb="8" eb="10">
      <t>ジギョウ</t>
    </rPh>
    <phoneticPr fontId="13"/>
  </si>
  <si>
    <t>生物多様性保全回復施設整備交付金事業</t>
  </si>
  <si>
    <t>日本の国立公園と世界遺産を活かした地域活性化推進費</t>
  </si>
  <si>
    <t>目標名：5-3　野生生物の保護管理</t>
    <rPh sb="0" eb="2">
      <t>モクヒョウ</t>
    </rPh>
    <rPh sb="2" eb="3">
      <t>メイ</t>
    </rPh>
    <phoneticPr fontId="14"/>
  </si>
  <si>
    <t>国際希少野生動植物種流通管理対策費</t>
    <rPh sb="0" eb="2">
      <t>コクサイ</t>
    </rPh>
    <rPh sb="2" eb="4">
      <t>キショウ</t>
    </rPh>
    <rPh sb="4" eb="6">
      <t>ヤセイ</t>
    </rPh>
    <rPh sb="6" eb="9">
      <t>ドウショクブツ</t>
    </rPh>
    <rPh sb="9" eb="10">
      <t>シュ</t>
    </rPh>
    <rPh sb="10" eb="12">
      <t>リュウツウ</t>
    </rPh>
    <rPh sb="12" eb="14">
      <t>カンリ</t>
    </rPh>
    <rPh sb="14" eb="17">
      <t>タイサクヒ</t>
    </rPh>
    <phoneticPr fontId="13"/>
  </si>
  <si>
    <t>トキ生息環境保護推進協力費</t>
  </si>
  <si>
    <t>希少種保護推進費</t>
  </si>
  <si>
    <t>外来生物対策費</t>
  </si>
  <si>
    <t>野生鳥獣感染症対策事業費</t>
  </si>
  <si>
    <t>遺伝子組換え生物対策費</t>
  </si>
  <si>
    <t>野生生物保護センター等整備・維持費</t>
    <rPh sb="0" eb="4">
      <t>ヤセイセイブツ</t>
    </rPh>
    <rPh sb="4" eb="6">
      <t>ホゴ</t>
    </rPh>
    <rPh sb="11" eb="13">
      <t>セイビ</t>
    </rPh>
    <phoneticPr fontId="13"/>
  </si>
  <si>
    <t>平成4年度</t>
    <phoneticPr fontId="13"/>
  </si>
  <si>
    <t>希少野生動植物種生息地等保護区管理費</t>
    <phoneticPr fontId="13"/>
  </si>
  <si>
    <t>国指定鳥獣保護区対策費</t>
  </si>
  <si>
    <t>外来生物対策管理事業地方事務費</t>
  </si>
  <si>
    <t>特定外来生物防除等推進事業</t>
  </si>
  <si>
    <t>野生生物専門家活用事業</t>
  </si>
  <si>
    <t>指定管理鳥獣捕獲等事業</t>
    <rPh sb="0" eb="2">
      <t>シテイ</t>
    </rPh>
    <rPh sb="2" eb="4">
      <t>カンリ</t>
    </rPh>
    <rPh sb="4" eb="6">
      <t>チョウジュウ</t>
    </rPh>
    <rPh sb="6" eb="8">
      <t>ホカク</t>
    </rPh>
    <rPh sb="8" eb="9">
      <t>トウ</t>
    </rPh>
    <rPh sb="9" eb="11">
      <t>ジギョウ</t>
    </rPh>
    <phoneticPr fontId="13"/>
  </si>
  <si>
    <t>目標名：5-4　動物の愛護及び管理</t>
    <rPh sb="0" eb="2">
      <t>モクヒョウ</t>
    </rPh>
    <rPh sb="2" eb="3">
      <t>メイ</t>
    </rPh>
    <phoneticPr fontId="14"/>
  </si>
  <si>
    <t>目標名：5-5　自然とのふれあいの推進</t>
    <rPh sb="0" eb="2">
      <t>モクヒョウ</t>
    </rPh>
    <rPh sb="2" eb="3">
      <t>メイ</t>
    </rPh>
    <phoneticPr fontId="14"/>
  </si>
  <si>
    <t>エコツーリズム総合推進事業費</t>
  </si>
  <si>
    <t>温泉の保護及び安全・適正利用推進事業</t>
  </si>
  <si>
    <t>目標名：5-6　東日本大震災への対応（自然環境の復旧・復興）</t>
    <rPh sb="0" eb="2">
      <t>モクヒョウ</t>
    </rPh>
    <rPh sb="2" eb="3">
      <t>メイ</t>
    </rPh>
    <rPh sb="8" eb="11">
      <t>ヒガシニホン</t>
    </rPh>
    <rPh sb="11" eb="14">
      <t>ダイシンサイ</t>
    </rPh>
    <rPh sb="16" eb="18">
      <t>タイオウ</t>
    </rPh>
    <rPh sb="19" eb="21">
      <t>シゼン</t>
    </rPh>
    <rPh sb="21" eb="23">
      <t>カンキョウ</t>
    </rPh>
    <rPh sb="24" eb="26">
      <t>フッキュウ</t>
    </rPh>
    <rPh sb="27" eb="29">
      <t>フッコウ</t>
    </rPh>
    <phoneticPr fontId="14"/>
  </si>
  <si>
    <t>三陸復興国立公園再編成等推進事業費</t>
  </si>
  <si>
    <t>目標名：6-1　環境リスクの評価</t>
    <rPh sb="0" eb="2">
      <t>モクヒョウ</t>
    </rPh>
    <rPh sb="2" eb="3">
      <t>メイ</t>
    </rPh>
    <rPh sb="8" eb="10">
      <t>カンキョウ</t>
    </rPh>
    <rPh sb="14" eb="16">
      <t>ヒョウカ</t>
    </rPh>
    <phoneticPr fontId="14"/>
  </si>
  <si>
    <t>環境保健部</t>
    <rPh sb="0" eb="2">
      <t>カンキョウ</t>
    </rPh>
    <rPh sb="2" eb="5">
      <t>ホケンブ</t>
    </rPh>
    <phoneticPr fontId="13"/>
  </si>
  <si>
    <t>化学物質環境リスク初期評価推進費</t>
    <rPh sb="13" eb="15">
      <t>スイシン</t>
    </rPh>
    <rPh sb="15" eb="16">
      <t>ヒ</t>
    </rPh>
    <phoneticPr fontId="13"/>
  </si>
  <si>
    <t>（項）化学物質対策推進費
　（大事項）化学物質対策の推進に必要な経費</t>
  </si>
  <si>
    <t>目標名：6-2　環境リスクの管理</t>
    <rPh sb="0" eb="2">
      <t>モクヒョウ</t>
    </rPh>
    <rPh sb="2" eb="3">
      <t>メイ</t>
    </rPh>
    <rPh sb="8" eb="10">
      <t>カンキョウ</t>
    </rPh>
    <rPh sb="14" eb="16">
      <t>カンリ</t>
    </rPh>
    <phoneticPr fontId="14"/>
  </si>
  <si>
    <t>ＰＲＴＲ制度運用・データ活用事業</t>
    <rPh sb="4" eb="6">
      <t>セイド</t>
    </rPh>
    <rPh sb="6" eb="8">
      <t>ウンヨウ</t>
    </rPh>
    <rPh sb="12" eb="14">
      <t>カツヨウ</t>
    </rPh>
    <rPh sb="14" eb="16">
      <t>ジギョウ</t>
    </rPh>
    <phoneticPr fontId="13"/>
  </si>
  <si>
    <t>化学物質緊急安全点検調査費</t>
    <rPh sb="0" eb="2">
      <t>カガク</t>
    </rPh>
    <rPh sb="2" eb="4">
      <t>ブッシツ</t>
    </rPh>
    <rPh sb="4" eb="6">
      <t>キンキュウ</t>
    </rPh>
    <rPh sb="6" eb="8">
      <t>アンゼン</t>
    </rPh>
    <rPh sb="8" eb="10">
      <t>テンケン</t>
    </rPh>
    <rPh sb="10" eb="13">
      <t>チョウサヒ</t>
    </rPh>
    <phoneticPr fontId="13"/>
  </si>
  <si>
    <t>目標名：6-3　国際協調による取組</t>
    <rPh sb="0" eb="2">
      <t>モクヒョウ</t>
    </rPh>
    <rPh sb="2" eb="3">
      <t>メイ</t>
    </rPh>
    <rPh sb="8" eb="10">
      <t>コクサイ</t>
    </rPh>
    <rPh sb="10" eb="12">
      <t>キョウチョウ</t>
    </rPh>
    <rPh sb="15" eb="17">
      <t>トリクミ</t>
    </rPh>
    <phoneticPr fontId="14"/>
  </si>
  <si>
    <t>ＰＯＰs（残留性有機汚染物質）条約対応関係事業</t>
  </si>
  <si>
    <t>化学物質国際対応政策強化事業費</t>
    <rPh sb="0" eb="2">
      <t>カガク</t>
    </rPh>
    <rPh sb="2" eb="4">
      <t>ブッシツ</t>
    </rPh>
    <rPh sb="4" eb="6">
      <t>コクサイ</t>
    </rPh>
    <rPh sb="6" eb="8">
      <t>タイオウ</t>
    </rPh>
    <rPh sb="8" eb="10">
      <t>セイサク</t>
    </rPh>
    <rPh sb="10" eb="12">
      <t>キョウカ</t>
    </rPh>
    <rPh sb="12" eb="15">
      <t>ジギョウヒ</t>
    </rPh>
    <phoneticPr fontId="13"/>
  </si>
  <si>
    <t>目標名：6-4　国内における毒ガス弾等対策</t>
    <rPh sb="0" eb="2">
      <t>モクヒョウ</t>
    </rPh>
    <rPh sb="2" eb="3">
      <t>メイ</t>
    </rPh>
    <rPh sb="8" eb="10">
      <t>コクナイ</t>
    </rPh>
    <rPh sb="14" eb="15">
      <t>ドク</t>
    </rPh>
    <rPh sb="17" eb="19">
      <t>タマナド</t>
    </rPh>
    <rPh sb="19" eb="21">
      <t>タイサク</t>
    </rPh>
    <phoneticPr fontId="14"/>
  </si>
  <si>
    <t>茨城県神栖市における有機ヒ素化合物汚染等への緊急対応策</t>
    <rPh sb="0" eb="3">
      <t>イバラキケン</t>
    </rPh>
    <rPh sb="3" eb="6">
      <t>カミスシ</t>
    </rPh>
    <rPh sb="10" eb="12">
      <t>ユウキ</t>
    </rPh>
    <rPh sb="13" eb="14">
      <t>ソ</t>
    </rPh>
    <rPh sb="14" eb="17">
      <t>カゴウブツ</t>
    </rPh>
    <rPh sb="17" eb="20">
      <t>オセントウ</t>
    </rPh>
    <rPh sb="22" eb="24">
      <t>キンキュウ</t>
    </rPh>
    <rPh sb="24" eb="26">
      <t>タイオウ</t>
    </rPh>
    <rPh sb="26" eb="27">
      <t>サク</t>
    </rPh>
    <phoneticPr fontId="13"/>
  </si>
  <si>
    <t>施策名：7.環境保健対策の推進</t>
    <rPh sb="0" eb="2">
      <t>セサク</t>
    </rPh>
    <rPh sb="2" eb="3">
      <t>メイ</t>
    </rPh>
    <rPh sb="6" eb="8">
      <t>カンキョウ</t>
    </rPh>
    <rPh sb="8" eb="10">
      <t>ホケン</t>
    </rPh>
    <rPh sb="10" eb="12">
      <t>タイサク</t>
    </rPh>
    <rPh sb="13" eb="15">
      <t>スイシン</t>
    </rPh>
    <phoneticPr fontId="14"/>
  </si>
  <si>
    <t>目標名：7-1（公害健康被害対策（補償・予防）</t>
    <rPh sb="0" eb="2">
      <t>モクヒョウ</t>
    </rPh>
    <rPh sb="2" eb="3">
      <t>メイ</t>
    </rPh>
    <rPh sb="8" eb="10">
      <t>コウガイ</t>
    </rPh>
    <rPh sb="10" eb="12">
      <t>ケンコウ</t>
    </rPh>
    <rPh sb="12" eb="14">
      <t>ヒガイ</t>
    </rPh>
    <rPh sb="14" eb="16">
      <t>タイサク</t>
    </rPh>
    <rPh sb="17" eb="19">
      <t>ホショウ</t>
    </rPh>
    <rPh sb="20" eb="22">
      <t>ヨボウ</t>
    </rPh>
    <phoneticPr fontId="14"/>
  </si>
  <si>
    <t>公害健康被害補償基本統計調査</t>
    <rPh sb="0" eb="2">
      <t>コウガイ</t>
    </rPh>
    <rPh sb="2" eb="4">
      <t>ケンコウ</t>
    </rPh>
    <rPh sb="4" eb="6">
      <t>ヒガイ</t>
    </rPh>
    <rPh sb="6" eb="8">
      <t>ホショウ</t>
    </rPh>
    <rPh sb="8" eb="10">
      <t>キホン</t>
    </rPh>
    <rPh sb="10" eb="12">
      <t>トウケイ</t>
    </rPh>
    <rPh sb="12" eb="14">
      <t>チョウサ</t>
    </rPh>
    <phoneticPr fontId="13"/>
  </si>
  <si>
    <t>（項）環境保健対策推進費
　（大事項）環境保健対策の推進に必要な経費</t>
    <rPh sb="1" eb="2">
      <t>コウ</t>
    </rPh>
    <rPh sb="3" eb="5">
      <t>カンキョウ</t>
    </rPh>
    <rPh sb="5" eb="7">
      <t>ホケン</t>
    </rPh>
    <rPh sb="7" eb="9">
      <t>タイサク</t>
    </rPh>
    <rPh sb="9" eb="12">
      <t>スイシンヒ</t>
    </rPh>
    <rPh sb="15" eb="17">
      <t>ダイジ</t>
    </rPh>
    <rPh sb="17" eb="18">
      <t>コウ</t>
    </rPh>
    <rPh sb="19" eb="21">
      <t>カンキョウ</t>
    </rPh>
    <rPh sb="21" eb="23">
      <t>ホケン</t>
    </rPh>
    <rPh sb="23" eb="25">
      <t>タイサク</t>
    </rPh>
    <rPh sb="26" eb="28">
      <t>スイシン</t>
    </rPh>
    <rPh sb="29" eb="31">
      <t>ヒツヨウ</t>
    </rPh>
    <rPh sb="32" eb="34">
      <t>ケイヒ</t>
    </rPh>
    <phoneticPr fontId="13"/>
  </si>
  <si>
    <t>環境保健サーベイランス調査費（健康影響等調査）</t>
    <rPh sb="15" eb="17">
      <t>ケンコウ</t>
    </rPh>
    <phoneticPr fontId="13"/>
  </si>
  <si>
    <t>公害健康被害補償給付支給事務費交付金</t>
  </si>
  <si>
    <t>公害保健福祉事業助成費</t>
  </si>
  <si>
    <t>公害健康被害補償基礎調査費</t>
  </si>
  <si>
    <t>昭和51年度</t>
  </si>
  <si>
    <t>自立支援型公害健康被害予防事業推進費</t>
    <rPh sb="15" eb="18">
      <t>スイシンヒ</t>
    </rPh>
    <phoneticPr fontId="13"/>
  </si>
  <si>
    <t>自動車重量税財源公害健康被害補償に係る納付金財源交付</t>
    <rPh sb="0" eb="3">
      <t>ジドウシャ</t>
    </rPh>
    <rPh sb="3" eb="6">
      <t>ジュウリョウゼイ</t>
    </rPh>
    <rPh sb="6" eb="8">
      <t>ザイゲン</t>
    </rPh>
    <rPh sb="8" eb="10">
      <t>コウガイ</t>
    </rPh>
    <rPh sb="10" eb="12">
      <t>ケンコウ</t>
    </rPh>
    <rPh sb="12" eb="14">
      <t>ヒガイ</t>
    </rPh>
    <rPh sb="14" eb="16">
      <t>ホショウ</t>
    </rPh>
    <rPh sb="17" eb="18">
      <t>カカ</t>
    </rPh>
    <rPh sb="19" eb="22">
      <t>ノウフキン</t>
    </rPh>
    <rPh sb="22" eb="24">
      <t>ザイゲン</t>
    </rPh>
    <rPh sb="24" eb="26">
      <t>コウフ</t>
    </rPh>
    <phoneticPr fontId="13"/>
  </si>
  <si>
    <t>（項）自動車重量税財源公害健康被害補償費
　（大事項）自動車重量税財源公害健康被害補償に必要な経費</t>
    <rPh sb="1" eb="2">
      <t>コウ</t>
    </rPh>
    <rPh sb="3" eb="6">
      <t>ジドウシャ</t>
    </rPh>
    <rPh sb="6" eb="9">
      <t>ジュウリョウゼイ</t>
    </rPh>
    <rPh sb="9" eb="11">
      <t>ザイゲン</t>
    </rPh>
    <rPh sb="11" eb="13">
      <t>コウガイ</t>
    </rPh>
    <rPh sb="13" eb="15">
      <t>ケンコウ</t>
    </rPh>
    <rPh sb="15" eb="17">
      <t>ヒガイ</t>
    </rPh>
    <rPh sb="17" eb="20">
      <t>ホショウヒ</t>
    </rPh>
    <rPh sb="23" eb="25">
      <t>ダイジ</t>
    </rPh>
    <rPh sb="25" eb="26">
      <t>コウ</t>
    </rPh>
    <rPh sb="27" eb="30">
      <t>ジドウシャ</t>
    </rPh>
    <rPh sb="30" eb="33">
      <t>ジュウリョウゼイ</t>
    </rPh>
    <rPh sb="33" eb="35">
      <t>ザイゲン</t>
    </rPh>
    <rPh sb="35" eb="37">
      <t>コウガイ</t>
    </rPh>
    <rPh sb="37" eb="39">
      <t>ケンコウ</t>
    </rPh>
    <rPh sb="39" eb="41">
      <t>ヒガイ</t>
    </rPh>
    <rPh sb="41" eb="43">
      <t>ホショウ</t>
    </rPh>
    <rPh sb="44" eb="46">
      <t>ヒツヨウ</t>
    </rPh>
    <rPh sb="47" eb="49">
      <t>ケイヒ</t>
    </rPh>
    <phoneticPr fontId="13"/>
  </si>
  <si>
    <t>目標名：7-2　水俣病対策</t>
    <rPh sb="0" eb="2">
      <t>モクヒョウ</t>
    </rPh>
    <rPh sb="2" eb="3">
      <t>メイ</t>
    </rPh>
    <rPh sb="8" eb="11">
      <t>ミナマタビョウ</t>
    </rPh>
    <rPh sb="11" eb="13">
      <t>タイサク</t>
    </rPh>
    <phoneticPr fontId="14"/>
  </si>
  <si>
    <t>水俣病総合対策関係経費</t>
    <rPh sb="0" eb="3">
      <t>ミナマタビョウ</t>
    </rPh>
    <rPh sb="3" eb="5">
      <t>ソウゴウ</t>
    </rPh>
    <rPh sb="5" eb="7">
      <t>タイサク</t>
    </rPh>
    <rPh sb="7" eb="9">
      <t>カンケイ</t>
    </rPh>
    <rPh sb="9" eb="11">
      <t>ケイヒ</t>
    </rPh>
    <phoneticPr fontId="13"/>
  </si>
  <si>
    <t>水俣病対策地方債償還費</t>
  </si>
  <si>
    <t>目標名：7-3　石綿健康被害救済対策</t>
    <rPh sb="0" eb="2">
      <t>モクヒョウ</t>
    </rPh>
    <rPh sb="2" eb="3">
      <t>メイ</t>
    </rPh>
    <rPh sb="8" eb="10">
      <t>イシワタ</t>
    </rPh>
    <rPh sb="10" eb="12">
      <t>ケンコウ</t>
    </rPh>
    <rPh sb="12" eb="14">
      <t>ヒガイ</t>
    </rPh>
    <rPh sb="14" eb="16">
      <t>キュウサイ</t>
    </rPh>
    <rPh sb="16" eb="18">
      <t>タイサク</t>
    </rPh>
    <phoneticPr fontId="14"/>
  </si>
  <si>
    <t>石綿問題への緊急対応に必要な経費</t>
    <rPh sb="0" eb="2">
      <t>イシワタ</t>
    </rPh>
    <rPh sb="2" eb="4">
      <t>モンダイ</t>
    </rPh>
    <rPh sb="6" eb="8">
      <t>キンキュウ</t>
    </rPh>
    <rPh sb="8" eb="10">
      <t>タイオウ</t>
    </rPh>
    <rPh sb="11" eb="13">
      <t>ヒツヨウ</t>
    </rPh>
    <rPh sb="14" eb="16">
      <t>ケイヒ</t>
    </rPh>
    <phoneticPr fontId="13"/>
  </si>
  <si>
    <t>目標名：7-4　環境保健に関する調査研究</t>
    <rPh sb="0" eb="2">
      <t>モクヒョウ</t>
    </rPh>
    <rPh sb="2" eb="3">
      <t>メイ</t>
    </rPh>
    <rPh sb="8" eb="10">
      <t>カンキョウ</t>
    </rPh>
    <rPh sb="10" eb="12">
      <t>ホケン</t>
    </rPh>
    <rPh sb="13" eb="14">
      <t>カン</t>
    </rPh>
    <rPh sb="16" eb="18">
      <t>チョウサ</t>
    </rPh>
    <rPh sb="18" eb="20">
      <t>ケンキュウ</t>
    </rPh>
    <phoneticPr fontId="14"/>
  </si>
  <si>
    <t>（項）環境政策基盤整備費
　（大事項）環境問題に対する調査・研究・技術開発に必要な経費</t>
    <rPh sb="1" eb="2">
      <t>コウ</t>
    </rPh>
    <rPh sb="3" eb="5">
      <t>カンキョウ</t>
    </rPh>
    <rPh sb="5" eb="7">
      <t>セイサク</t>
    </rPh>
    <rPh sb="7" eb="9">
      <t>キバン</t>
    </rPh>
    <rPh sb="9" eb="12">
      <t>セイビヒ</t>
    </rPh>
    <rPh sb="15" eb="17">
      <t>ダイジ</t>
    </rPh>
    <rPh sb="17" eb="18">
      <t>コウ</t>
    </rPh>
    <phoneticPr fontId="13"/>
  </si>
  <si>
    <t>施策名：8.環境・経済・社旗の統合的向上</t>
    <rPh sb="0" eb="2">
      <t>セサク</t>
    </rPh>
    <rPh sb="2" eb="3">
      <t>メイ</t>
    </rPh>
    <rPh sb="6" eb="8">
      <t>カンキョウ</t>
    </rPh>
    <rPh sb="9" eb="11">
      <t>ケイザイ</t>
    </rPh>
    <rPh sb="12" eb="14">
      <t>シャキ</t>
    </rPh>
    <rPh sb="15" eb="18">
      <t>トウゴウテキ</t>
    </rPh>
    <rPh sb="18" eb="20">
      <t>コウジョウ</t>
    </rPh>
    <phoneticPr fontId="14"/>
  </si>
  <si>
    <t>目標名：8-1 　経済のグリーン化の推進</t>
    <rPh sb="0" eb="2">
      <t>モクヒョウ</t>
    </rPh>
    <rPh sb="2" eb="3">
      <t>メイ</t>
    </rPh>
    <rPh sb="9" eb="11">
      <t>ケイザイ</t>
    </rPh>
    <rPh sb="16" eb="17">
      <t>カ</t>
    </rPh>
    <rPh sb="18" eb="20">
      <t>スイシン</t>
    </rPh>
    <phoneticPr fontId="14"/>
  </si>
  <si>
    <t>国等におけるグリーン購入推進等経費</t>
  </si>
  <si>
    <t>（項）環境・経済・社会の統合的向上費
　（大事項）環境・経済・社会の統合的向上に必要な経費</t>
    <rPh sb="1" eb="2">
      <t>コウ</t>
    </rPh>
    <rPh sb="3" eb="5">
      <t>カンキョウ</t>
    </rPh>
    <rPh sb="6" eb="8">
      <t>ケイザイ</t>
    </rPh>
    <rPh sb="9" eb="11">
      <t>シャカイ</t>
    </rPh>
    <rPh sb="12" eb="15">
      <t>トウゴウテキ</t>
    </rPh>
    <rPh sb="15" eb="18">
      <t>コウジョウヒ</t>
    </rPh>
    <rPh sb="21" eb="23">
      <t>ダイジ</t>
    </rPh>
    <rPh sb="23" eb="24">
      <t>コウ</t>
    </rPh>
    <rPh sb="25" eb="27">
      <t>カンキョウ</t>
    </rPh>
    <rPh sb="28" eb="30">
      <t>ケイザイ</t>
    </rPh>
    <rPh sb="31" eb="33">
      <t>シャカイ</t>
    </rPh>
    <rPh sb="34" eb="37">
      <t>トウゴウテキ</t>
    </rPh>
    <rPh sb="37" eb="39">
      <t>コウジョウ</t>
    </rPh>
    <rPh sb="40" eb="42">
      <t>ヒツヨウ</t>
    </rPh>
    <rPh sb="43" eb="45">
      <t>ケイヒ</t>
    </rPh>
    <phoneticPr fontId="13"/>
  </si>
  <si>
    <t>製品対策推進経費</t>
  </si>
  <si>
    <t>国等における環境配慮契約等推進経費</t>
  </si>
  <si>
    <t>税制全体のグリーン化推進検討経費</t>
  </si>
  <si>
    <t>企業行動推進経費</t>
  </si>
  <si>
    <t>目標名：8-2　環境に配慮した地域づくりの推進</t>
    <rPh sb="0" eb="2">
      <t>モクヒョウ</t>
    </rPh>
    <rPh sb="2" eb="3">
      <t>メイ</t>
    </rPh>
    <rPh sb="8" eb="10">
      <t>カンキョウ</t>
    </rPh>
    <rPh sb="11" eb="13">
      <t>ハイリョ</t>
    </rPh>
    <rPh sb="15" eb="17">
      <t>チイキ</t>
    </rPh>
    <rPh sb="21" eb="23">
      <t>スイシン</t>
    </rPh>
    <phoneticPr fontId="14"/>
  </si>
  <si>
    <t>公害防止計画策定経費</t>
  </si>
  <si>
    <t>昭和45年度</t>
  </si>
  <si>
    <t>目標名：8-3　環境パートナーシップの形成</t>
    <rPh sb="0" eb="2">
      <t>モクヒョウ</t>
    </rPh>
    <rPh sb="2" eb="3">
      <t>メイ</t>
    </rPh>
    <rPh sb="8" eb="10">
      <t>カンキョウ</t>
    </rPh>
    <rPh sb="19" eb="21">
      <t>ケイセイ</t>
    </rPh>
    <phoneticPr fontId="14"/>
  </si>
  <si>
    <t>地球環境パートナーシッププラザ運営</t>
  </si>
  <si>
    <t>地方環境パートナーシップ推進事業</t>
  </si>
  <si>
    <t>（項）地方環境対策費
　（大事項）環境・経済・社会の統合的向上に必要な経費</t>
  </si>
  <si>
    <t>目標名：8-4　環境教育・環境学習の推進</t>
    <rPh sb="0" eb="2">
      <t>モクヒョウ</t>
    </rPh>
    <rPh sb="2" eb="3">
      <t>メイ</t>
    </rPh>
    <rPh sb="8" eb="10">
      <t>カンキョウ</t>
    </rPh>
    <rPh sb="10" eb="12">
      <t>キョウイク</t>
    </rPh>
    <rPh sb="13" eb="15">
      <t>カンキョウ</t>
    </rPh>
    <rPh sb="15" eb="17">
      <t>ガクシュウ</t>
    </rPh>
    <rPh sb="18" eb="20">
      <t>スイシン</t>
    </rPh>
    <phoneticPr fontId="14"/>
  </si>
  <si>
    <t>国連大学拠出金（国連大学ESDプログラム推進事業費）</t>
    <rPh sb="0" eb="2">
      <t>コクレン</t>
    </rPh>
    <rPh sb="2" eb="4">
      <t>ダイガク</t>
    </rPh>
    <rPh sb="4" eb="7">
      <t>キョシュツキン</t>
    </rPh>
    <rPh sb="8" eb="10">
      <t>コクレン</t>
    </rPh>
    <rPh sb="10" eb="12">
      <t>ダイガク</t>
    </rPh>
    <rPh sb="20" eb="22">
      <t>スイシン</t>
    </rPh>
    <rPh sb="22" eb="25">
      <t>ジギョウヒ</t>
    </rPh>
    <phoneticPr fontId="13"/>
  </si>
  <si>
    <t>環境教育強化総合対策事業</t>
    <rPh sb="0" eb="2">
      <t>カンキョウ</t>
    </rPh>
    <rPh sb="2" eb="4">
      <t>キョウイク</t>
    </rPh>
    <rPh sb="4" eb="6">
      <t>キョウカ</t>
    </rPh>
    <rPh sb="6" eb="8">
      <t>ソウゴウ</t>
    </rPh>
    <rPh sb="8" eb="10">
      <t>タイサク</t>
    </rPh>
    <rPh sb="10" eb="12">
      <t>ジギョウ</t>
    </rPh>
    <phoneticPr fontId="13"/>
  </si>
  <si>
    <t>「国連ESDの10年」後の環境教育推進費</t>
    <rPh sb="1" eb="3">
      <t>コクレン</t>
    </rPh>
    <rPh sb="9" eb="10">
      <t>ネン</t>
    </rPh>
    <rPh sb="11" eb="12">
      <t>ゴ</t>
    </rPh>
    <rPh sb="13" eb="15">
      <t>カンキョウ</t>
    </rPh>
    <rPh sb="15" eb="17">
      <t>キョウイク</t>
    </rPh>
    <rPh sb="17" eb="20">
      <t>スイシンヒ</t>
    </rPh>
    <phoneticPr fontId="13"/>
  </si>
  <si>
    <t>（項）環境・経済・社会の統合的向上費
　（大事項）環境・経済・社会の統合的向上に必要な経費</t>
    <rPh sb="1" eb="2">
      <t>コウ</t>
    </rPh>
    <rPh sb="3" eb="5">
      <t>カンキョウ</t>
    </rPh>
    <rPh sb="6" eb="8">
      <t>ケイザイ</t>
    </rPh>
    <rPh sb="9" eb="11">
      <t>シャカイ</t>
    </rPh>
    <rPh sb="12" eb="15">
      <t>トウゴウテキ</t>
    </rPh>
    <rPh sb="15" eb="17">
      <t>コウジョウ</t>
    </rPh>
    <rPh sb="17" eb="18">
      <t>ヒ</t>
    </rPh>
    <rPh sb="21" eb="23">
      <t>ダイジ</t>
    </rPh>
    <rPh sb="23" eb="24">
      <t>コウ</t>
    </rPh>
    <rPh sb="25" eb="27">
      <t>カンキョウ</t>
    </rPh>
    <rPh sb="28" eb="30">
      <t>ケイザイ</t>
    </rPh>
    <rPh sb="31" eb="33">
      <t>シャカイ</t>
    </rPh>
    <rPh sb="34" eb="37">
      <t>トウゴウテキ</t>
    </rPh>
    <rPh sb="37" eb="39">
      <t>コウジョウ</t>
    </rPh>
    <rPh sb="40" eb="42">
      <t>ヒツヨウ</t>
    </rPh>
    <rPh sb="43" eb="45">
      <t>ケイヒ</t>
    </rPh>
    <phoneticPr fontId="13"/>
  </si>
  <si>
    <t>施策名：9.環境政策の基盤整備</t>
    <rPh sb="0" eb="2">
      <t>セサク</t>
    </rPh>
    <rPh sb="2" eb="3">
      <t>メイ</t>
    </rPh>
    <rPh sb="6" eb="8">
      <t>カンキョウ</t>
    </rPh>
    <rPh sb="8" eb="10">
      <t>セイサク</t>
    </rPh>
    <rPh sb="11" eb="13">
      <t>キバン</t>
    </rPh>
    <rPh sb="13" eb="15">
      <t>セイビ</t>
    </rPh>
    <phoneticPr fontId="14"/>
  </si>
  <si>
    <t>目標名：9-1（環境基本計画の効果的実施）</t>
    <rPh sb="0" eb="2">
      <t>モクヒョウ</t>
    </rPh>
    <rPh sb="2" eb="3">
      <t>メイ</t>
    </rPh>
    <rPh sb="8" eb="10">
      <t>カンキョウ</t>
    </rPh>
    <rPh sb="10" eb="12">
      <t>キホン</t>
    </rPh>
    <rPh sb="12" eb="14">
      <t>ケイカク</t>
    </rPh>
    <rPh sb="15" eb="18">
      <t>コウカテキ</t>
    </rPh>
    <rPh sb="18" eb="20">
      <t>ジッシ</t>
    </rPh>
    <phoneticPr fontId="14"/>
  </si>
  <si>
    <t>環境行政年次報告書作成等経費</t>
  </si>
  <si>
    <t>昭和43年度</t>
  </si>
  <si>
    <t>（項）環境政策基盤整備費
　（大事項）環境政策基盤整備等に必要な経費</t>
    <rPh sb="1" eb="2">
      <t>コウ</t>
    </rPh>
    <rPh sb="3" eb="5">
      <t>カンキョウ</t>
    </rPh>
    <rPh sb="5" eb="7">
      <t>セイサク</t>
    </rPh>
    <rPh sb="7" eb="9">
      <t>キバン</t>
    </rPh>
    <rPh sb="9" eb="11">
      <t>セイビ</t>
    </rPh>
    <rPh sb="11" eb="12">
      <t>ヒ</t>
    </rPh>
    <rPh sb="15" eb="17">
      <t>ダイジ</t>
    </rPh>
    <rPh sb="17" eb="18">
      <t>コウ</t>
    </rPh>
    <rPh sb="19" eb="21">
      <t>カンキョウ</t>
    </rPh>
    <rPh sb="21" eb="23">
      <t>セイサク</t>
    </rPh>
    <rPh sb="23" eb="25">
      <t>キバン</t>
    </rPh>
    <rPh sb="25" eb="27">
      <t>セイビ</t>
    </rPh>
    <rPh sb="27" eb="28">
      <t>トウ</t>
    </rPh>
    <rPh sb="29" eb="31">
      <t>ヒツヨウ</t>
    </rPh>
    <rPh sb="32" eb="34">
      <t>ケイヒ</t>
    </rPh>
    <phoneticPr fontId="13"/>
  </si>
  <si>
    <t>環境保全経費見積調整費</t>
  </si>
  <si>
    <t>環境統計・環境情報の総合的な整備推進費</t>
    <rPh sb="0" eb="2">
      <t>カンキョウ</t>
    </rPh>
    <rPh sb="2" eb="4">
      <t>トウケイ</t>
    </rPh>
    <rPh sb="5" eb="7">
      <t>カンキョウ</t>
    </rPh>
    <rPh sb="7" eb="9">
      <t>ジョウホウ</t>
    </rPh>
    <rPh sb="10" eb="13">
      <t>ソウゴウテキ</t>
    </rPh>
    <rPh sb="14" eb="16">
      <t>セイビ</t>
    </rPh>
    <rPh sb="16" eb="19">
      <t>スイシンヒ</t>
    </rPh>
    <phoneticPr fontId="13"/>
  </si>
  <si>
    <t>環境基本計画推進事業費</t>
    <rPh sb="0" eb="2">
      <t>カンキョウ</t>
    </rPh>
    <rPh sb="8" eb="11">
      <t>ジギョウヒ</t>
    </rPh>
    <phoneticPr fontId="13"/>
  </si>
  <si>
    <t>持続可能な社会のためのグッドライフ総合推進事業</t>
  </si>
  <si>
    <t>目標名：9-2　環境アセスメント制度の適切な運用と改善</t>
    <rPh sb="0" eb="2">
      <t>モクヒョウ</t>
    </rPh>
    <rPh sb="2" eb="3">
      <t>メイ</t>
    </rPh>
    <rPh sb="8" eb="10">
      <t>カンキョウ</t>
    </rPh>
    <rPh sb="16" eb="18">
      <t>セイド</t>
    </rPh>
    <rPh sb="19" eb="21">
      <t>テキセツ</t>
    </rPh>
    <rPh sb="22" eb="24">
      <t>ウンヨウ</t>
    </rPh>
    <rPh sb="25" eb="27">
      <t>カイゼン</t>
    </rPh>
    <phoneticPr fontId="14"/>
  </si>
  <si>
    <t>環境影響評価制度高度化経費</t>
  </si>
  <si>
    <t>昭和55年度</t>
  </si>
  <si>
    <t>（項）環境政策基盤整備費
　（大事項）環境政策基盤整備等に必要な経費</t>
  </si>
  <si>
    <t>環境影響評価制度合理化・最適化経費</t>
  </si>
  <si>
    <t>地方環境事務所における環境影響評価審査体制強化費</t>
  </si>
  <si>
    <t>（項）地方環境対策費
　（大事項）環境政策基盤整備等に必要な経費</t>
  </si>
  <si>
    <t>環境影響評価審査体制強化費</t>
  </si>
  <si>
    <t>目標名：9-3　環境問題に関する調査・研究・技術開発</t>
    <rPh sb="0" eb="2">
      <t>モクヒョウ</t>
    </rPh>
    <rPh sb="2" eb="3">
      <t>メイ</t>
    </rPh>
    <rPh sb="8" eb="10">
      <t>カンキョウ</t>
    </rPh>
    <rPh sb="10" eb="12">
      <t>モンダイ</t>
    </rPh>
    <rPh sb="13" eb="14">
      <t>カン</t>
    </rPh>
    <rPh sb="16" eb="18">
      <t>チョウサ</t>
    </rPh>
    <rPh sb="19" eb="21">
      <t>ケンキュウ</t>
    </rPh>
    <rPh sb="22" eb="24">
      <t>ギジュツ</t>
    </rPh>
    <rPh sb="24" eb="26">
      <t>カイハツ</t>
    </rPh>
    <phoneticPr fontId="14"/>
  </si>
  <si>
    <t>環境研究・技術開発推進事業</t>
  </si>
  <si>
    <t>グリーン経済の実現に向けた政策研究と環境ビジネス情報整備・発信事業</t>
    <rPh sb="4" eb="6">
      <t>ケイザイ</t>
    </rPh>
    <rPh sb="7" eb="9">
      <t>ジツゲン</t>
    </rPh>
    <rPh sb="10" eb="11">
      <t>ム</t>
    </rPh>
    <rPh sb="13" eb="15">
      <t>セイサク</t>
    </rPh>
    <rPh sb="15" eb="17">
      <t>ケンキュウ</t>
    </rPh>
    <rPh sb="18" eb="20">
      <t>カンキョウ</t>
    </rPh>
    <rPh sb="24" eb="26">
      <t>ジョウホウ</t>
    </rPh>
    <rPh sb="26" eb="28">
      <t>セイビ</t>
    </rPh>
    <rPh sb="29" eb="31">
      <t>ハッシン</t>
    </rPh>
    <rPh sb="31" eb="33">
      <t>ジギョウ</t>
    </rPh>
    <phoneticPr fontId="13"/>
  </si>
  <si>
    <t>子どもの健康と環境に関する全国調査（エコチル調査）</t>
    <rPh sb="0" eb="1">
      <t>コ</t>
    </rPh>
    <rPh sb="4" eb="6">
      <t>ケンコウ</t>
    </rPh>
    <rPh sb="7" eb="9">
      <t>カンキョウ</t>
    </rPh>
    <rPh sb="10" eb="11">
      <t>カン</t>
    </rPh>
    <rPh sb="13" eb="15">
      <t>ゼンコク</t>
    </rPh>
    <rPh sb="15" eb="17">
      <t>チョウサ</t>
    </rPh>
    <rPh sb="22" eb="24">
      <t>チョウサ</t>
    </rPh>
    <phoneticPr fontId="13"/>
  </si>
  <si>
    <t>平成44年度</t>
  </si>
  <si>
    <t>環境汚染等健康影響基礎調査費</t>
  </si>
  <si>
    <t>化学物質環境実態調査費</t>
    <rPh sb="6" eb="8">
      <t>ジッタイ</t>
    </rPh>
    <phoneticPr fontId="13"/>
  </si>
  <si>
    <t>化学物質の人へのばく露総合調査事業費</t>
    <rPh sb="0" eb="2">
      <t>カガク</t>
    </rPh>
    <rPh sb="2" eb="4">
      <t>ブッシツ</t>
    </rPh>
    <rPh sb="5" eb="6">
      <t>ヒト</t>
    </rPh>
    <rPh sb="10" eb="11">
      <t>ロ</t>
    </rPh>
    <rPh sb="11" eb="13">
      <t>ソウゴウ</t>
    </rPh>
    <rPh sb="13" eb="15">
      <t>チョウサ</t>
    </rPh>
    <rPh sb="15" eb="18">
      <t>ジギョウヒ</t>
    </rPh>
    <phoneticPr fontId="13"/>
  </si>
  <si>
    <t>水俣病に関する総合的研究</t>
  </si>
  <si>
    <t>国立水俣病総合研究センター</t>
  </si>
  <si>
    <t>（項）環境調査研修所
　（大事項）環境保全に関する調査、研修等に必要な経費
（項）環境調査研修所施設費
　（大事項）環境調査研修所施設整備に必要な経費</t>
    <rPh sb="3" eb="5">
      <t>カンキョウ</t>
    </rPh>
    <rPh sb="5" eb="7">
      <t>チョウサ</t>
    </rPh>
    <rPh sb="7" eb="10">
      <t>ケンシュウジョ</t>
    </rPh>
    <rPh sb="17" eb="19">
      <t>カンキョウ</t>
    </rPh>
    <rPh sb="19" eb="21">
      <t>ホゼン</t>
    </rPh>
    <rPh sb="22" eb="23">
      <t>カン</t>
    </rPh>
    <rPh sb="25" eb="27">
      <t>チョウサ</t>
    </rPh>
    <rPh sb="28" eb="30">
      <t>ケンシュウ</t>
    </rPh>
    <rPh sb="30" eb="31">
      <t>トウ</t>
    </rPh>
    <rPh sb="32" eb="34">
      <t>ヒツヨウ</t>
    </rPh>
    <rPh sb="35" eb="37">
      <t>ケイヒ</t>
    </rPh>
    <rPh sb="48" eb="51">
      <t>シセツヒ</t>
    </rPh>
    <rPh sb="67" eb="69">
      <t>セイビ</t>
    </rPh>
    <phoneticPr fontId="13"/>
  </si>
  <si>
    <t>イタイイタイ病及び慢性カドミウム中毒に関する総合的研究</t>
    <rPh sb="6" eb="7">
      <t>ビョウ</t>
    </rPh>
    <rPh sb="7" eb="8">
      <t>オヨ</t>
    </rPh>
    <rPh sb="9" eb="11">
      <t>マンセイ</t>
    </rPh>
    <rPh sb="16" eb="18">
      <t>チュウドク</t>
    </rPh>
    <rPh sb="19" eb="20">
      <t>カン</t>
    </rPh>
    <rPh sb="22" eb="25">
      <t>ソウゴウテキ</t>
    </rPh>
    <rPh sb="25" eb="27">
      <t>ケンキュウ</t>
    </rPh>
    <phoneticPr fontId="13"/>
  </si>
  <si>
    <t>イタイイタイ病及び慢性砒素中毒発生地域住民健康影響実態調査費</t>
    <rPh sb="6" eb="7">
      <t>ビョウ</t>
    </rPh>
    <rPh sb="7" eb="8">
      <t>オヨ</t>
    </rPh>
    <rPh sb="9" eb="11">
      <t>マンセイ</t>
    </rPh>
    <rPh sb="11" eb="13">
      <t>ヒソ</t>
    </rPh>
    <rPh sb="13" eb="15">
      <t>チュウドク</t>
    </rPh>
    <rPh sb="15" eb="17">
      <t>ハッセイ</t>
    </rPh>
    <rPh sb="17" eb="19">
      <t>チイキ</t>
    </rPh>
    <rPh sb="19" eb="21">
      <t>ジュウミン</t>
    </rPh>
    <rPh sb="21" eb="23">
      <t>ケンコウ</t>
    </rPh>
    <rPh sb="23" eb="25">
      <t>エイキョウ</t>
    </rPh>
    <rPh sb="25" eb="27">
      <t>ジッタイ</t>
    </rPh>
    <rPh sb="27" eb="29">
      <t>チョウサ</t>
    </rPh>
    <rPh sb="29" eb="30">
      <t>ヒ</t>
    </rPh>
    <phoneticPr fontId="13"/>
  </si>
  <si>
    <t>熱中症対策推進事業</t>
    <rPh sb="0" eb="3">
      <t>ネッチュウショウ</t>
    </rPh>
    <rPh sb="3" eb="5">
      <t>タイサク</t>
    </rPh>
    <rPh sb="5" eb="7">
      <t>スイシン</t>
    </rPh>
    <rPh sb="7" eb="9">
      <t>ジギョウ</t>
    </rPh>
    <phoneticPr fontId="13"/>
  </si>
  <si>
    <t>気候変動に関する政府間パネル（IPCC）評価報告書作成支援事業</t>
    <rPh sb="0" eb="2">
      <t>キコウ</t>
    </rPh>
    <rPh sb="2" eb="4">
      <t>ヘンドウ</t>
    </rPh>
    <rPh sb="5" eb="6">
      <t>カン</t>
    </rPh>
    <rPh sb="8" eb="11">
      <t>セイフカン</t>
    </rPh>
    <rPh sb="20" eb="22">
      <t>ヒョウカ</t>
    </rPh>
    <rPh sb="22" eb="25">
      <t>ホウコクショ</t>
    </rPh>
    <rPh sb="25" eb="27">
      <t>サクセイ</t>
    </rPh>
    <rPh sb="27" eb="29">
      <t>シエン</t>
    </rPh>
    <rPh sb="29" eb="31">
      <t>ジギョウ</t>
    </rPh>
    <phoneticPr fontId="13"/>
  </si>
  <si>
    <t>目標名：9-4　環境情報の整備と提供・広報の充実</t>
    <rPh sb="0" eb="2">
      <t>モクヒョウ</t>
    </rPh>
    <rPh sb="2" eb="3">
      <t>メイ</t>
    </rPh>
    <rPh sb="8" eb="10">
      <t>カンキョウ</t>
    </rPh>
    <rPh sb="10" eb="12">
      <t>ジョウホウ</t>
    </rPh>
    <rPh sb="13" eb="15">
      <t>セイビ</t>
    </rPh>
    <rPh sb="16" eb="18">
      <t>テイキョウ</t>
    </rPh>
    <rPh sb="19" eb="21">
      <t>コウホウ</t>
    </rPh>
    <rPh sb="22" eb="24">
      <t>ジュウジツ</t>
    </rPh>
    <phoneticPr fontId="14"/>
  </si>
  <si>
    <t>情報基盤の強化対策費</t>
  </si>
  <si>
    <t>大臣官房総務課</t>
    <rPh sb="0" eb="2">
      <t>ダイジン</t>
    </rPh>
    <rPh sb="2" eb="4">
      <t>カンボウ</t>
    </rPh>
    <rPh sb="4" eb="7">
      <t>ソウムカ</t>
    </rPh>
    <phoneticPr fontId="13"/>
  </si>
  <si>
    <t>環境保全普及推進費</t>
    <rPh sb="0" eb="2">
      <t>カンキョウ</t>
    </rPh>
    <rPh sb="2" eb="4">
      <t>ホゼン</t>
    </rPh>
    <rPh sb="4" eb="6">
      <t>フキュウ</t>
    </rPh>
    <rPh sb="6" eb="9">
      <t>スイシンヒ</t>
    </rPh>
    <phoneticPr fontId="13"/>
  </si>
  <si>
    <t>（項）環境政策基盤整備費
　（大事項）環境政策基盤整備等に必要な経費</t>
    <rPh sb="1" eb="2">
      <t>コウ</t>
    </rPh>
    <rPh sb="3" eb="5">
      <t>カンキョウ</t>
    </rPh>
    <rPh sb="5" eb="7">
      <t>セイサク</t>
    </rPh>
    <rPh sb="7" eb="9">
      <t>キバン</t>
    </rPh>
    <rPh sb="9" eb="12">
      <t>セイビヒ</t>
    </rPh>
    <rPh sb="15" eb="16">
      <t>ダイ</t>
    </rPh>
    <rPh sb="16" eb="18">
      <t>ジコウ</t>
    </rPh>
    <rPh sb="19" eb="21">
      <t>カンキョウ</t>
    </rPh>
    <rPh sb="21" eb="23">
      <t>セイサク</t>
    </rPh>
    <rPh sb="23" eb="25">
      <t>キバン</t>
    </rPh>
    <rPh sb="25" eb="27">
      <t>セイビ</t>
    </rPh>
    <rPh sb="27" eb="28">
      <t>トウ</t>
    </rPh>
    <rPh sb="29" eb="31">
      <t>ヒツヨウ</t>
    </rPh>
    <rPh sb="32" eb="34">
      <t>ケイヒ</t>
    </rPh>
    <phoneticPr fontId="13"/>
  </si>
  <si>
    <t>環境調査研修所</t>
    <rPh sb="0" eb="2">
      <t>カンキョウ</t>
    </rPh>
    <rPh sb="2" eb="4">
      <t>チョウサ</t>
    </rPh>
    <rPh sb="4" eb="7">
      <t>ケンシュウショ</t>
    </rPh>
    <phoneticPr fontId="13"/>
  </si>
  <si>
    <t>環境調査研修所</t>
    <rPh sb="0" eb="2">
      <t>カンキョウ</t>
    </rPh>
    <rPh sb="2" eb="4">
      <t>チョウサ</t>
    </rPh>
    <rPh sb="4" eb="7">
      <t>ケンシュウジョ</t>
    </rPh>
    <phoneticPr fontId="13"/>
  </si>
  <si>
    <t>（項）環境調査研修所
　（大事項）環境保全に関する調査、研修等に必要な経費</t>
    <rPh sb="1" eb="2">
      <t>コウ</t>
    </rPh>
    <rPh sb="3" eb="5">
      <t>カンキョウ</t>
    </rPh>
    <rPh sb="5" eb="7">
      <t>チョウサ</t>
    </rPh>
    <rPh sb="7" eb="10">
      <t>ケンシュウジョ</t>
    </rPh>
    <rPh sb="13" eb="15">
      <t>ダイジ</t>
    </rPh>
    <rPh sb="15" eb="16">
      <t>コウ</t>
    </rPh>
    <rPh sb="17" eb="19">
      <t>カンキョウ</t>
    </rPh>
    <rPh sb="19" eb="21">
      <t>ホゼン</t>
    </rPh>
    <rPh sb="22" eb="23">
      <t>カン</t>
    </rPh>
    <rPh sb="25" eb="27">
      <t>チョウサ</t>
    </rPh>
    <rPh sb="28" eb="31">
      <t>ケンシュウトウ</t>
    </rPh>
    <rPh sb="32" eb="34">
      <t>ヒツヨウ</t>
    </rPh>
    <rPh sb="35" eb="37">
      <t>ケイヒ</t>
    </rPh>
    <phoneticPr fontId="13"/>
  </si>
  <si>
    <t>諸外国における環境法制に共通的に存在する基本問題の収集分析費</t>
    <rPh sb="0" eb="3">
      <t>ショガイコク</t>
    </rPh>
    <rPh sb="7" eb="9">
      <t>カンキョウ</t>
    </rPh>
    <rPh sb="9" eb="11">
      <t>ホウセイ</t>
    </rPh>
    <rPh sb="12" eb="15">
      <t>キョウツウテキ</t>
    </rPh>
    <rPh sb="16" eb="18">
      <t>ソンザイ</t>
    </rPh>
    <rPh sb="20" eb="22">
      <t>キホン</t>
    </rPh>
    <rPh sb="22" eb="24">
      <t>モンダイ</t>
    </rPh>
    <rPh sb="25" eb="27">
      <t>シュウシュウ</t>
    </rPh>
    <rPh sb="27" eb="29">
      <t>ブンセキ</t>
    </rPh>
    <rPh sb="29" eb="30">
      <t>ヒ</t>
    </rPh>
    <phoneticPr fontId="13"/>
  </si>
  <si>
    <t>目標名：10-3　放射線に係る一般住民の健康管理・健康不安対策</t>
    <rPh sb="0" eb="2">
      <t>モクヒョウ</t>
    </rPh>
    <phoneticPr fontId="13"/>
  </si>
  <si>
    <t>ｴﾈﾙｷﾞｰ対策特別会計電源開発促進勘定</t>
    <rPh sb="6" eb="8">
      <t>タイサク</t>
    </rPh>
    <rPh sb="8" eb="10">
      <t>トクベツ</t>
    </rPh>
    <rPh sb="10" eb="12">
      <t>カイケイ</t>
    </rPh>
    <rPh sb="12" eb="14">
      <t>デンゲン</t>
    </rPh>
    <rPh sb="14" eb="16">
      <t>カイハツ</t>
    </rPh>
    <rPh sb="16" eb="18">
      <t>ソクシン</t>
    </rPh>
    <rPh sb="18" eb="20">
      <t>カンジョウ</t>
    </rPh>
    <phoneticPr fontId="13"/>
  </si>
  <si>
    <t>（項）原子力安全規制対策費
　（大事項）原子力の安全規制対策に必要な経費</t>
  </si>
  <si>
    <t>いずれの施策にも関連しないもの</t>
    <rPh sb="4" eb="6">
      <t>シサク</t>
    </rPh>
    <rPh sb="8" eb="10">
      <t>カンレン</t>
    </rPh>
    <phoneticPr fontId="14"/>
  </si>
  <si>
    <t>大臣官房会計課</t>
    <rPh sb="0" eb="2">
      <t>ダイジン</t>
    </rPh>
    <rPh sb="2" eb="4">
      <t>カンボウ</t>
    </rPh>
    <rPh sb="4" eb="7">
      <t>カイケイカ</t>
    </rPh>
    <phoneticPr fontId="13"/>
  </si>
  <si>
    <t>地方環境事務所管理施設等整備費</t>
    <rPh sb="0" eb="2">
      <t>チホウ</t>
    </rPh>
    <rPh sb="2" eb="4">
      <t>カンキョウ</t>
    </rPh>
    <rPh sb="4" eb="6">
      <t>ジム</t>
    </rPh>
    <rPh sb="6" eb="7">
      <t>ショ</t>
    </rPh>
    <rPh sb="7" eb="9">
      <t>カンリ</t>
    </rPh>
    <rPh sb="9" eb="12">
      <t>シセツナド</t>
    </rPh>
    <rPh sb="12" eb="15">
      <t>セイビヒ</t>
    </rPh>
    <phoneticPr fontId="13"/>
  </si>
  <si>
    <t>独立行政法人環境再生保全機構運営費交付金</t>
    <rPh sb="17" eb="20">
      <t>コウフキン</t>
    </rPh>
    <phoneticPr fontId="13"/>
  </si>
  <si>
    <t>（項）独立行政法人環境再生保全機構運営費
　（大事項）独立行政法人環境再生保全機構運営費交付金に必要な経費
　（大事項）独立行政法人環境再生保全機構環境保全研究・技術開発運営費交付金に必要な経費</t>
    <rPh sb="3" eb="5">
      <t>ドクリツ</t>
    </rPh>
    <rPh sb="5" eb="7">
      <t>ギョウセイ</t>
    </rPh>
    <rPh sb="7" eb="9">
      <t>ホウジン</t>
    </rPh>
    <rPh sb="9" eb="11">
      <t>カンキョウ</t>
    </rPh>
    <rPh sb="27" eb="29">
      <t>ドクリツ</t>
    </rPh>
    <rPh sb="29" eb="31">
      <t>ギョウセイ</t>
    </rPh>
    <rPh sb="31" eb="33">
      <t>ホウジン</t>
    </rPh>
    <rPh sb="56" eb="59">
      <t>ダイジコウ</t>
    </rPh>
    <rPh sb="60" eb="62">
      <t>ドクリツ</t>
    </rPh>
    <rPh sb="62" eb="64">
      <t>ギョウセイ</t>
    </rPh>
    <rPh sb="64" eb="66">
      <t>ホウジン</t>
    </rPh>
    <rPh sb="66" eb="68">
      <t>カンキョウ</t>
    </rPh>
    <rPh sb="68" eb="70">
      <t>サイセイ</t>
    </rPh>
    <rPh sb="70" eb="72">
      <t>ホゼン</t>
    </rPh>
    <rPh sb="72" eb="74">
      <t>キコウ</t>
    </rPh>
    <rPh sb="74" eb="76">
      <t>カンキョウ</t>
    </rPh>
    <rPh sb="76" eb="78">
      <t>ホゼン</t>
    </rPh>
    <rPh sb="78" eb="80">
      <t>ケンキュウ</t>
    </rPh>
    <rPh sb="81" eb="83">
      <t>ギジュツ</t>
    </rPh>
    <rPh sb="83" eb="85">
      <t>カイハツ</t>
    </rPh>
    <rPh sb="85" eb="88">
      <t>ウンエイヒ</t>
    </rPh>
    <rPh sb="88" eb="91">
      <t>コウフキン</t>
    </rPh>
    <rPh sb="92" eb="94">
      <t>ヒツヨウ</t>
    </rPh>
    <rPh sb="95" eb="97">
      <t>ケイヒ</t>
    </rPh>
    <phoneticPr fontId="13"/>
  </si>
  <si>
    <t>国立研究開発法人国立環境研究所運営費交付金</t>
    <rPh sb="0" eb="2">
      <t>コクリツ</t>
    </rPh>
    <rPh sb="2" eb="4">
      <t>ケンキュウ</t>
    </rPh>
    <rPh sb="4" eb="6">
      <t>カイハツ</t>
    </rPh>
    <rPh sb="6" eb="8">
      <t>ホウジン</t>
    </rPh>
    <phoneticPr fontId="13"/>
  </si>
  <si>
    <t>（項）国立研究開発法人国立環境研究所運営費
　（大事項）国立研究開発法人国立環境研究所運営費交付金に必要な経費</t>
    <rPh sb="3" eb="5">
      <t>コクリツ</t>
    </rPh>
    <rPh sb="5" eb="7">
      <t>ケンキュウ</t>
    </rPh>
    <rPh sb="7" eb="9">
      <t>カイハツ</t>
    </rPh>
    <rPh sb="9" eb="11">
      <t>ホウジン</t>
    </rPh>
    <rPh sb="11" eb="13">
      <t>コクリツ</t>
    </rPh>
    <rPh sb="13" eb="15">
      <t>カンキョウ</t>
    </rPh>
    <rPh sb="15" eb="18">
      <t>ケンキュウジョ</t>
    </rPh>
    <rPh sb="18" eb="21">
      <t>ウンエイヒ</t>
    </rPh>
    <rPh sb="24" eb="25">
      <t>ダイ</t>
    </rPh>
    <rPh sb="25" eb="27">
      <t>ジコウ</t>
    </rPh>
    <rPh sb="28" eb="30">
      <t>コクリツ</t>
    </rPh>
    <rPh sb="30" eb="32">
      <t>ケンキュウ</t>
    </rPh>
    <rPh sb="32" eb="34">
      <t>カイハツ</t>
    </rPh>
    <rPh sb="34" eb="36">
      <t>ホウジン</t>
    </rPh>
    <rPh sb="36" eb="38">
      <t>コクリツ</t>
    </rPh>
    <rPh sb="38" eb="40">
      <t>カンキョウ</t>
    </rPh>
    <rPh sb="40" eb="43">
      <t>ケンキュウジョ</t>
    </rPh>
    <rPh sb="43" eb="46">
      <t>ウンエイヒ</t>
    </rPh>
    <rPh sb="46" eb="49">
      <t>コウフキン</t>
    </rPh>
    <rPh sb="50" eb="52">
      <t>ヒツヨウ</t>
    </rPh>
    <rPh sb="53" eb="55">
      <t>ケイヒ</t>
    </rPh>
    <phoneticPr fontId="13"/>
  </si>
  <si>
    <t>国立研究開発法人国立環境研究所施設費補助</t>
    <rPh sb="0" eb="2">
      <t>コクリツ</t>
    </rPh>
    <rPh sb="2" eb="4">
      <t>ケンキュウ</t>
    </rPh>
    <rPh sb="4" eb="6">
      <t>カイハツ</t>
    </rPh>
    <rPh sb="6" eb="8">
      <t>ホウジン</t>
    </rPh>
    <phoneticPr fontId="13"/>
  </si>
  <si>
    <t>（項）国立研究開発法人国立環境研究所施設整備費
　（大事項）国立研究開発法人国立環境研究所施設整備に必要な経費</t>
    <rPh sb="3" eb="5">
      <t>コクリツ</t>
    </rPh>
    <rPh sb="5" eb="7">
      <t>ケンキュウ</t>
    </rPh>
    <rPh sb="7" eb="9">
      <t>カイハツ</t>
    </rPh>
    <rPh sb="9" eb="11">
      <t>ホウジン</t>
    </rPh>
    <rPh sb="11" eb="13">
      <t>コクリツ</t>
    </rPh>
    <rPh sb="13" eb="15">
      <t>カンキョウ</t>
    </rPh>
    <rPh sb="15" eb="18">
      <t>ケンキュウジョ</t>
    </rPh>
    <rPh sb="18" eb="20">
      <t>シセツ</t>
    </rPh>
    <rPh sb="20" eb="23">
      <t>セイビヒ</t>
    </rPh>
    <rPh sb="26" eb="28">
      <t>ダイジ</t>
    </rPh>
    <rPh sb="28" eb="29">
      <t>コウ</t>
    </rPh>
    <rPh sb="30" eb="32">
      <t>コクリツ</t>
    </rPh>
    <rPh sb="32" eb="34">
      <t>ケンキュウ</t>
    </rPh>
    <rPh sb="34" eb="36">
      <t>カイハツ</t>
    </rPh>
    <rPh sb="36" eb="38">
      <t>ホウジン</t>
    </rPh>
    <rPh sb="38" eb="40">
      <t>コクリツ</t>
    </rPh>
    <rPh sb="40" eb="42">
      <t>カンキョウ</t>
    </rPh>
    <rPh sb="42" eb="45">
      <t>ケンキュウジョ</t>
    </rPh>
    <rPh sb="45" eb="47">
      <t>シセツ</t>
    </rPh>
    <rPh sb="47" eb="49">
      <t>セイビ</t>
    </rPh>
    <rPh sb="50" eb="52">
      <t>ヒツヨウ</t>
    </rPh>
    <rPh sb="53" eb="55">
      <t>ケイヒ</t>
    </rPh>
    <phoneticPr fontId="13"/>
  </si>
  <si>
    <t>エネルギー対策特別会計エネルギー需給勘定</t>
    <rPh sb="5" eb="7">
      <t>タイサク</t>
    </rPh>
    <rPh sb="7" eb="9">
      <t>トクベツ</t>
    </rPh>
    <rPh sb="9" eb="11">
      <t>カイケイ</t>
    </rPh>
    <rPh sb="16" eb="18">
      <t>ジュキュウ</t>
    </rPh>
    <rPh sb="18" eb="20">
      <t>カンジョウ</t>
    </rPh>
    <phoneticPr fontId="14"/>
  </si>
  <si>
    <t>　　　〃　　電源開発促進勘定</t>
    <rPh sb="6" eb="8">
      <t>デンゲン</t>
    </rPh>
    <rPh sb="8" eb="10">
      <t>カイハツ</t>
    </rPh>
    <rPh sb="10" eb="12">
      <t>ソクシン</t>
    </rPh>
    <rPh sb="12" eb="14">
      <t>カンジョウ</t>
    </rPh>
    <phoneticPr fontId="14"/>
  </si>
  <si>
    <t>ｴﾈﾙｷﾞｰ対策特別会計ｴﾈﾙｷﾞｰ需給勘定</t>
    <phoneticPr fontId="13"/>
  </si>
  <si>
    <t>（項）エネルギー需給構造高度化対策費
　（大事項）温暖化対策に必要な経費</t>
    <phoneticPr fontId="13"/>
  </si>
  <si>
    <t>省エネ家電等COOL CHOICE推進事業</t>
    <rPh sb="0" eb="1">
      <t>ショウ</t>
    </rPh>
    <rPh sb="3" eb="5">
      <t>カデン</t>
    </rPh>
    <rPh sb="5" eb="6">
      <t>トウ</t>
    </rPh>
    <rPh sb="17" eb="19">
      <t>スイシン</t>
    </rPh>
    <rPh sb="19" eb="21">
      <t>ジギョウ</t>
    </rPh>
    <phoneticPr fontId="13"/>
  </si>
  <si>
    <t>廃熱・湧水等の未利用資源の効率的活用による低炭素社会システム整備推進事業</t>
    <rPh sb="0" eb="2">
      <t>ハイネツ</t>
    </rPh>
    <rPh sb="3" eb="5">
      <t>ユウスイ</t>
    </rPh>
    <rPh sb="5" eb="6">
      <t>トウ</t>
    </rPh>
    <rPh sb="7" eb="10">
      <t>ミリヨウ</t>
    </rPh>
    <rPh sb="10" eb="12">
      <t>シゲン</t>
    </rPh>
    <rPh sb="13" eb="16">
      <t>コウリツテキ</t>
    </rPh>
    <rPh sb="16" eb="18">
      <t>カツヨウ</t>
    </rPh>
    <rPh sb="21" eb="24">
      <t>テイタンソ</t>
    </rPh>
    <rPh sb="24" eb="26">
      <t>シャカイ</t>
    </rPh>
    <rPh sb="30" eb="32">
      <t>セイビ</t>
    </rPh>
    <rPh sb="32" eb="34">
      <t>スイシン</t>
    </rPh>
    <rPh sb="34" eb="36">
      <t>ジギョウ</t>
    </rPh>
    <phoneticPr fontId="13"/>
  </si>
  <si>
    <t>リサイクルプロセスの横断的高度化・効率化事業</t>
    <rPh sb="10" eb="13">
      <t>オウダンテキ</t>
    </rPh>
    <rPh sb="13" eb="16">
      <t>コウドカ</t>
    </rPh>
    <rPh sb="17" eb="20">
      <t>コウリツカ</t>
    </rPh>
    <rPh sb="20" eb="22">
      <t>ジギョウ</t>
    </rPh>
    <phoneticPr fontId="13"/>
  </si>
  <si>
    <t>自然環境局</t>
    <phoneticPr fontId="13"/>
  </si>
  <si>
    <t>（項）生物多様性保全等推進費
　（大事項）生物多様性の保全等の推進に必要な経費</t>
    <phoneticPr fontId="13"/>
  </si>
  <si>
    <t>国立公園満喫プロジェクト推進事業</t>
    <rPh sb="0" eb="2">
      <t>コクリツ</t>
    </rPh>
    <rPh sb="2" eb="4">
      <t>コウエン</t>
    </rPh>
    <rPh sb="4" eb="6">
      <t>マンキツ</t>
    </rPh>
    <rPh sb="12" eb="14">
      <t>スイシン</t>
    </rPh>
    <rPh sb="14" eb="16">
      <t>ジギョウ</t>
    </rPh>
    <phoneticPr fontId="13"/>
  </si>
  <si>
    <t>前年度からの
繰越</t>
    <rPh sb="0" eb="3">
      <t>ゼンネンド</t>
    </rPh>
    <rPh sb="7" eb="9">
      <t>クリコシ</t>
    </rPh>
    <phoneticPr fontId="13"/>
  </si>
  <si>
    <t>翌年度へ繰越</t>
    <rPh sb="0" eb="3">
      <t>ヨクネンド</t>
    </rPh>
    <rPh sb="4" eb="6">
      <t>クリコシ</t>
    </rPh>
    <phoneticPr fontId="13"/>
  </si>
  <si>
    <t>一般会計
環境本省</t>
  </si>
  <si>
    <t>（項）環境本省共通費
（大事項）環境本省一般行政に必要な経費</t>
  </si>
  <si>
    <t>－</t>
  </si>
  <si>
    <t>対象外指定経費</t>
  </si>
  <si>
    <t>-</t>
  </si>
  <si>
    <t>いずれの施策にも関連しないもの</t>
  </si>
  <si>
    <t>（項）環境本省共通費
（大事項）審議会等に必要な経費</t>
  </si>
  <si>
    <t>類似経費（４）</t>
  </si>
  <si>
    <t>大臣官房総務課</t>
  </si>
  <si>
    <t>（項）環境政策基盤整備費
（大事項）環境政策基盤整備等に必要な経費</t>
  </si>
  <si>
    <t>環境政策基盤整備等に必要な共通経費</t>
  </si>
  <si>
    <t>大臣官房秘書課
大臣官房総務課
大臣官房会計課</t>
    <phoneticPr fontId="13"/>
  </si>
  <si>
    <t>独立行政法人評価検討会経費</t>
  </si>
  <si>
    <t>類似経費（５）</t>
  </si>
  <si>
    <t>（項）大気・水・土壌環境等保全費
（大事項）大気・水・土壌環境等の保全に必要な経費</t>
  </si>
  <si>
    <t>大気・水・土壌環境等保全対策共通経費</t>
  </si>
  <si>
    <t>類似経費（１）</t>
  </si>
  <si>
    <t>大気・水・土壌等の保全</t>
  </si>
  <si>
    <t>（項）廃棄物・リサイクル対策推進費
　　（大事項）廃棄物・リサイクル対策の推進に必要な経費</t>
  </si>
  <si>
    <t>廃棄物対策等共通経費</t>
  </si>
  <si>
    <t>廃棄物・リサイクル対策の推進</t>
  </si>
  <si>
    <t>（項）廃棄物処理施設整備事業調査諸費
（大事項）廃棄物処理施設整備事業調査諸費に必要な経費</t>
  </si>
  <si>
    <t>（項）環境・経済・社会の統合的向上費
（大事項）環境・経済・社会の統合的向上に必要な経費</t>
  </si>
  <si>
    <t>環境・経済・社会の統合的向上共通経費</t>
  </si>
  <si>
    <t>類似経費（５）
正規職員が直接消費する（目）職員旅費や備品、消耗品等のための（目）庁費を計上。</t>
  </si>
  <si>
    <t>環境・経済・社会の統合的向上</t>
  </si>
  <si>
    <t>環境政策の基盤整備</t>
  </si>
  <si>
    <t>（項）環境調査研修所
（大事項）環境調査研修所に必要な経費</t>
  </si>
  <si>
    <t>人件費</t>
  </si>
  <si>
    <t>環境調査研修所</t>
  </si>
  <si>
    <t>環境調査研修所共通経費</t>
  </si>
  <si>
    <t>類似経費（２）</t>
  </si>
  <si>
    <t>（項）化学物質対策推進費
（大事項）化学物質対策の推進に必要な経費</t>
  </si>
  <si>
    <t>化学物質対策推進共通経費</t>
  </si>
  <si>
    <t>環境保健部</t>
  </si>
  <si>
    <t>化学物質対策の推進</t>
  </si>
  <si>
    <t>（項）環境保健対策推進費
（大事項）環境保健対策の推進に必要な経費</t>
  </si>
  <si>
    <t>環境保健対策推進共通経費</t>
  </si>
  <si>
    <t>環境保健対策の推進</t>
  </si>
  <si>
    <t>公害健康被害補償不服審査会等経費</t>
  </si>
  <si>
    <t>類似経費（５）
環境省設置法第7条に基づき設置された公害健康被害補償不服審査会の委員手当、委員の旅費、委員が直接消費する備品、消耗品等の事務経費であるため。</t>
  </si>
  <si>
    <t>類似経費（５）
環境省組織令第41条に基づき設置された臨時水俣病認定審査会の委員手当、委員の旅費、委員が直接消費する備品、消耗品等の事務経費や水俣病訴訟関係の事務経費であるため。</t>
  </si>
  <si>
    <t>放射線の健康管理・健康不安対策に必要な経費</t>
  </si>
  <si>
    <t>類似経費（５）
正規職員が直接消費する（目）職員旅費や備品、消耗品等ののための（目）環境保全調査費を計上。</t>
  </si>
  <si>
    <t>（項）石綿健康被害救済事務費労働保険特別会計へ繰入
（大事項）石綿健康被害救済事務の労働保険特別会計への繰入経費</t>
  </si>
  <si>
    <t>石綿健康被害救済事務の財源の労働保険特別会計への繰入経費</t>
  </si>
  <si>
    <t>対象目整理表対象外</t>
  </si>
  <si>
    <t>（項）環境政策基盤整備費
（大事項）環境問題に対する調査・研究・技術開発に必要な経費</t>
  </si>
  <si>
    <t>環境問題に対する調査・研究・技術開発共通経費</t>
  </si>
  <si>
    <t>類似経費（５）
正規職員が直接消費する（目）環境保全研究職員旅費を計上。</t>
  </si>
  <si>
    <t>エネルギー対策特別会計電源開発促進勘定</t>
  </si>
  <si>
    <t>（項）事務取扱費
（大事項）原子力の安全規制対策に必要な経費</t>
  </si>
  <si>
    <t>類似経費（３）</t>
  </si>
  <si>
    <t>（項）環境調査研修所
（大事項）環境保全に関する調査、研修等に必要な経費</t>
  </si>
  <si>
    <t>環境保全調査・研修等共通経費
（国立水俣病総合研究センターの調査・研究に必要な共通経費）</t>
  </si>
  <si>
    <t>類似経費（５）
正規職員が研究のために直接消費する（目）職員旅費や施設の維持管理等のための（目）試験研究費のみ計上しているため。</t>
  </si>
  <si>
    <t>国立水俣病総合
研究センター</t>
  </si>
  <si>
    <t>7
9</t>
  </si>
  <si>
    <t>環境保健対策の推進
環境政策の基盤整備</t>
  </si>
  <si>
    <t>（項）石油石炭税財源エネルギー需給構造高度化対策費エネルギー対策特別会計へ繰入
（大事項）石油石炭税財源エネルギー需給構造高度化対策に係るエネルギー対策特別エネルギー需給勘定へ繰入れに必要な経費</t>
  </si>
  <si>
    <t>特別会計繰入経費</t>
  </si>
  <si>
    <t>対象目整理票対象外</t>
  </si>
  <si>
    <t>地球温暖化対策の推進</t>
  </si>
  <si>
    <t>（項）地球環境保全費
（大事項）地球環境の保全に必要な経費</t>
  </si>
  <si>
    <t>地球環境保全対策共通経費</t>
  </si>
  <si>
    <t>類似経費（５）
正規職員が直接消費する（目）職員旅費及びコピー用紙代や外国でのインターネット使用料等のための(目)庁費</t>
  </si>
  <si>
    <t>地球環境の保全</t>
  </si>
  <si>
    <t>国際会議等派遣等経費</t>
  </si>
  <si>
    <t>類似経費（５）
正規職員が直接消費する(目)外国旅費や携帯電話使用料等のための(目)庁費</t>
  </si>
  <si>
    <t>エネルギー対策特別会計エネルギー需給勘定</t>
  </si>
  <si>
    <t>（項）事務取扱費
（大事項）事務取扱いに必要な経費</t>
  </si>
  <si>
    <t>（項）事務取扱費
（大事項）温暖化対策に必要な経費</t>
  </si>
  <si>
    <t>（項）諸支出金
（大事項）返納金等の払戻しに必要な経費</t>
  </si>
  <si>
    <t>類似経費（５）
過誤納に係る返納金等の諸払戻しに備えたいわゆる立目予算としての事務的経費であるため。</t>
  </si>
  <si>
    <t>（項）予備費
（大事項）予備費</t>
  </si>
  <si>
    <t>（項）生物多様性保全等推進費
（大事項）生物多様性保全等共通経費</t>
  </si>
  <si>
    <t>生物多様性保全等共通経費</t>
  </si>
  <si>
    <t>類似経費（５）
正規職員が直接消費する職員旅費及び備品、消耗品、印刷製本、借料、会議費、賃金等のため</t>
  </si>
  <si>
    <t>生物多様性の保全と自然との共生の推進</t>
  </si>
  <si>
    <t>（項）自然公園等事業工事諸費
（大事項）自然公園等事業工事諸費に必要な経費</t>
  </si>
  <si>
    <t>自然公園等事業費（うち既定定員に伴う経費等）</t>
  </si>
  <si>
    <t>対象外指定経費、類似経費（５）
自然公園等事業に直接必要な人件費及び事務費であるため。</t>
  </si>
  <si>
    <t>一般会計
地方環境事務所</t>
  </si>
  <si>
    <t>地方環境室</t>
  </si>
  <si>
    <t>（項）地方環境対策費
（大事項）生物多様性の保全等の推進に必要な経費</t>
  </si>
  <si>
    <t>類似経費（５）
正規職員が直接消費する旅費や備品、消耗品等のための事務費を計上。</t>
  </si>
  <si>
    <t>（項）地方環境事務所共通費
（大事項）地方環境事務所一般行政に必要な経費</t>
    <phoneticPr fontId="13"/>
  </si>
  <si>
    <t>平成２８年度対象</t>
  </si>
  <si>
    <t>平成２７年度対象</t>
  </si>
  <si>
    <t>（項）地方環境対策費
　（大事項）大気・水・土壌環境等の保全に必要な経費</t>
    <rPh sb="1" eb="2">
      <t>コウ</t>
    </rPh>
    <rPh sb="3" eb="5">
      <t>チホウ</t>
    </rPh>
    <rPh sb="5" eb="7">
      <t>カンキョウ</t>
    </rPh>
    <rPh sb="7" eb="9">
      <t>タイサク</t>
    </rPh>
    <rPh sb="9" eb="10">
      <t>ヒ</t>
    </rPh>
    <rPh sb="13" eb="15">
      <t>ダイジ</t>
    </rPh>
    <rPh sb="15" eb="16">
      <t>コウ</t>
    </rPh>
    <rPh sb="17" eb="19">
      <t>タイキ</t>
    </rPh>
    <rPh sb="20" eb="21">
      <t>ミズ</t>
    </rPh>
    <rPh sb="22" eb="24">
      <t>ドジョウ</t>
    </rPh>
    <rPh sb="24" eb="26">
      <t>カンキョウ</t>
    </rPh>
    <rPh sb="26" eb="27">
      <t>トウ</t>
    </rPh>
    <rPh sb="28" eb="30">
      <t>ホゼン</t>
    </rPh>
    <rPh sb="31" eb="33">
      <t>ヒツヨウ</t>
    </rPh>
    <rPh sb="34" eb="36">
      <t>ケイヒ</t>
    </rPh>
    <phoneticPr fontId="13"/>
  </si>
  <si>
    <t>パリ協定等を受けた長期的温室効果ガス削減対策研究事業</t>
    <rPh sb="2" eb="4">
      <t>キョウテイ</t>
    </rPh>
    <rPh sb="4" eb="5">
      <t>トウ</t>
    </rPh>
    <rPh sb="6" eb="7">
      <t>ウ</t>
    </rPh>
    <rPh sb="9" eb="12">
      <t>チョウキテキ</t>
    </rPh>
    <rPh sb="12" eb="14">
      <t>オンシツ</t>
    </rPh>
    <rPh sb="14" eb="16">
      <t>コウカ</t>
    </rPh>
    <rPh sb="18" eb="20">
      <t>サクゲン</t>
    </rPh>
    <rPh sb="20" eb="22">
      <t>タイサク</t>
    </rPh>
    <rPh sb="22" eb="24">
      <t>ケンキュウ</t>
    </rPh>
    <rPh sb="24" eb="26">
      <t>ジギョウ</t>
    </rPh>
    <phoneticPr fontId="13"/>
  </si>
  <si>
    <t>地球温暖化対策の推進・国民運動「COOL CHOICE」強化事業等</t>
    <rPh sb="0" eb="2">
      <t>チキュウ</t>
    </rPh>
    <rPh sb="2" eb="5">
      <t>オンダンカ</t>
    </rPh>
    <rPh sb="5" eb="7">
      <t>タイサク</t>
    </rPh>
    <rPh sb="8" eb="10">
      <t>スイシン</t>
    </rPh>
    <rPh sb="11" eb="13">
      <t>コクミン</t>
    </rPh>
    <rPh sb="13" eb="15">
      <t>ウンドウ</t>
    </rPh>
    <rPh sb="28" eb="30">
      <t>キョウカ</t>
    </rPh>
    <rPh sb="30" eb="32">
      <t>ジギョウ</t>
    </rPh>
    <rPh sb="32" eb="33">
      <t>トウ</t>
    </rPh>
    <phoneticPr fontId="13"/>
  </si>
  <si>
    <t>平成15年度</t>
    <phoneticPr fontId="13"/>
  </si>
  <si>
    <t>温室効果ｶﾞｽ排出抑制等指針策定調査事業　</t>
    <phoneticPr fontId="13"/>
  </si>
  <si>
    <t>平成33年度</t>
    <phoneticPr fontId="13"/>
  </si>
  <si>
    <t>大規模潜在エネルギー源を活用した低炭素技術実用化推進事業（一部経済産業省連携事業）</t>
    <phoneticPr fontId="13"/>
  </si>
  <si>
    <t>平成33年度</t>
    <rPh sb="0" eb="2">
      <t>ヘイセイ</t>
    </rPh>
    <rPh sb="4" eb="6">
      <t>ネンド</t>
    </rPh>
    <phoneticPr fontId="13"/>
  </si>
  <si>
    <t>パリ協定の実施に向けた検討経費</t>
    <phoneticPr fontId="13"/>
  </si>
  <si>
    <t>○</t>
    <phoneticPr fontId="13"/>
  </si>
  <si>
    <t>地球環境局</t>
    <phoneticPr fontId="13"/>
  </si>
  <si>
    <t>ｴﾈﾙｷﾞｰ対策特別会計ｴﾈﾙｷﾞｰ需給勘定</t>
    <phoneticPr fontId="13"/>
  </si>
  <si>
    <t>平成42年度</t>
    <phoneticPr fontId="13"/>
  </si>
  <si>
    <t>認定業務等促進関係経費</t>
    <rPh sb="0" eb="2">
      <t>ニンテイ</t>
    </rPh>
    <rPh sb="2" eb="5">
      <t>ギョウムトウ</t>
    </rPh>
    <rPh sb="5" eb="7">
      <t>ソクシン</t>
    </rPh>
    <rPh sb="7" eb="9">
      <t>カンケイ</t>
    </rPh>
    <rPh sb="9" eb="11">
      <t>ケイヒ</t>
    </rPh>
    <phoneticPr fontId="13"/>
  </si>
  <si>
    <t>課題対応型産業廃棄物処理施設運用支援事業</t>
    <rPh sb="0" eb="2">
      <t>カダイ</t>
    </rPh>
    <rPh sb="2" eb="5">
      <t>タイオウガタ</t>
    </rPh>
    <rPh sb="5" eb="7">
      <t>サンギョウ</t>
    </rPh>
    <rPh sb="7" eb="10">
      <t>ハイキブツ</t>
    </rPh>
    <rPh sb="10" eb="12">
      <t>ショリ</t>
    </rPh>
    <rPh sb="12" eb="14">
      <t>シセツ</t>
    </rPh>
    <rPh sb="14" eb="16">
      <t>ウンヨウ</t>
    </rPh>
    <rPh sb="16" eb="18">
      <t>シエン</t>
    </rPh>
    <rPh sb="18" eb="20">
      <t>ジギョウ</t>
    </rPh>
    <phoneticPr fontId="13"/>
  </si>
  <si>
    <t>温室効果ガス観測技術衛星「いぶき」（GOSAT）シリーズによる地球環境観測事業</t>
    <phoneticPr fontId="13"/>
  </si>
  <si>
    <t>行革推進会議</t>
  </si>
  <si>
    <t>注３．「反映内容」欄の「廃止」、「縮減」、「執行等改善」、「年度内に改善を検討」、「予定通り終了」、「現状通り」の考え方については、次のとおりである。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3">
      <t>ネンドナイ</t>
    </rPh>
    <rPh sb="34" eb="36">
      <t>カイゼン</t>
    </rPh>
    <rPh sb="37" eb="39">
      <t>ケントウ</t>
    </rPh>
    <rPh sb="42" eb="44">
      <t>ヨテイ</t>
    </rPh>
    <rPh sb="44" eb="45">
      <t>ドオ</t>
    </rPh>
    <rPh sb="46" eb="48">
      <t>シュウリョウ</t>
    </rPh>
    <rPh sb="51" eb="53">
      <t>ゲンジョウ</t>
    </rPh>
    <rPh sb="53" eb="54">
      <t>ドオ</t>
    </rPh>
    <rPh sb="57" eb="58">
      <t>カンガ</t>
    </rPh>
    <rPh sb="59" eb="60">
      <t>カタ</t>
    </rPh>
    <rPh sb="66" eb="67">
      <t>ツギ</t>
    </rPh>
    <phoneticPr fontId="13"/>
  </si>
  <si>
    <t>（項）地球温暖化対策推進費
　（大事項）気候変動の影響への適応策に関する調査研究に必要な経費</t>
    <rPh sb="20" eb="22">
      <t>キコウ</t>
    </rPh>
    <rPh sb="22" eb="24">
      <t>ヘンドウ</t>
    </rPh>
    <rPh sb="25" eb="27">
      <t>エイキョウ</t>
    </rPh>
    <rPh sb="29" eb="31">
      <t>テキオウ</t>
    </rPh>
    <rPh sb="31" eb="32">
      <t>サク</t>
    </rPh>
    <rPh sb="33" eb="34">
      <t>カン</t>
    </rPh>
    <rPh sb="36" eb="38">
      <t>チョウサ</t>
    </rPh>
    <rPh sb="38" eb="40">
      <t>ケンキュウ</t>
    </rPh>
    <phoneticPr fontId="13"/>
  </si>
  <si>
    <t>平成42年度</t>
    <rPh sb="0" eb="2">
      <t>ヘイセイ</t>
    </rPh>
    <rPh sb="4" eb="6">
      <t>ネンド</t>
    </rPh>
    <phoneticPr fontId="13"/>
  </si>
  <si>
    <t>森林等の吸収源対策に関する国内体制整備検討調査費</t>
    <rPh sb="19" eb="21">
      <t>ケントウ</t>
    </rPh>
    <phoneticPr fontId="13"/>
  </si>
  <si>
    <t>水銀に関する水俣条約実施推進事業</t>
    <rPh sb="0" eb="2">
      <t>スイギン</t>
    </rPh>
    <rPh sb="3" eb="4">
      <t>カン</t>
    </rPh>
    <rPh sb="6" eb="8">
      <t>ミナマタ</t>
    </rPh>
    <rPh sb="8" eb="10">
      <t>ジョウヤク</t>
    </rPh>
    <rPh sb="10" eb="12">
      <t>ジッシ</t>
    </rPh>
    <rPh sb="12" eb="14">
      <t>スイシン</t>
    </rPh>
    <rPh sb="14" eb="16">
      <t>ジギョウ</t>
    </rPh>
    <phoneticPr fontId="13"/>
  </si>
  <si>
    <t>平成20年度</t>
    <rPh sb="0" eb="2">
      <t>ヘイセイ</t>
    </rPh>
    <rPh sb="4" eb="6">
      <t>ネンド</t>
    </rPh>
    <phoneticPr fontId="13"/>
  </si>
  <si>
    <t>アジア・太平洋地域の災害廃棄物対策強化支援事業</t>
    <phoneticPr fontId="13"/>
  </si>
  <si>
    <t>地球温暖化対策推進法施行推進経費</t>
    <phoneticPr fontId="13"/>
  </si>
  <si>
    <t>温室効果ガス排出・吸収量管理体制整備費</t>
    <phoneticPr fontId="13"/>
  </si>
  <si>
    <t>モーダルシフト・輸送効率化による低炭素型静脈物流促進事業（国土交通省連携事業）</t>
    <phoneticPr fontId="13"/>
  </si>
  <si>
    <t>温室効果ガス排出量算定・報告・公表制度基盤整備事業費等</t>
    <phoneticPr fontId="13"/>
  </si>
  <si>
    <t>フロン等対策推進調査費</t>
    <phoneticPr fontId="13"/>
  </si>
  <si>
    <t>動物収容・譲渡対策施設整備費補助</t>
    <phoneticPr fontId="13"/>
  </si>
  <si>
    <t>原子力被災者に対する健康管理・健康調査</t>
    <phoneticPr fontId="13"/>
  </si>
  <si>
    <t>自然公園等事業費等</t>
    <rPh sb="8" eb="9">
      <t>トウ</t>
    </rPh>
    <phoneticPr fontId="13"/>
  </si>
  <si>
    <t>施策名：6.化学物質対策の推進</t>
    <rPh sb="0" eb="2">
      <t>シサク</t>
    </rPh>
    <rPh sb="2" eb="3">
      <t>メイ</t>
    </rPh>
    <rPh sb="6" eb="8">
      <t>カガク</t>
    </rPh>
    <rPh sb="8" eb="10">
      <t>ブッシツ</t>
    </rPh>
    <rPh sb="10" eb="12">
      <t>タイサク</t>
    </rPh>
    <rPh sb="13" eb="15">
      <t>スイシン</t>
    </rPh>
    <phoneticPr fontId="14"/>
  </si>
  <si>
    <t>施策名：10.放射性物質による環境の汚染への対処</t>
    <rPh sb="7" eb="10">
      <t>ホウシャセイ</t>
    </rPh>
    <rPh sb="10" eb="12">
      <t>ブッシツ</t>
    </rPh>
    <rPh sb="15" eb="17">
      <t>カンキョウ</t>
    </rPh>
    <rPh sb="18" eb="20">
      <t>オセン</t>
    </rPh>
    <rPh sb="22" eb="24">
      <t>タイショ</t>
    </rPh>
    <phoneticPr fontId="13"/>
  </si>
  <si>
    <t>環境省</t>
    <rPh sb="0" eb="2">
      <t>カンキョウ</t>
    </rPh>
    <rPh sb="2" eb="3">
      <t>ショウ</t>
    </rPh>
    <phoneticPr fontId="13"/>
  </si>
  <si>
    <t>エネルギー対策特別会計エネルギー需給勘定</t>
    <rPh sb="5" eb="7">
      <t>タイサク</t>
    </rPh>
    <rPh sb="7" eb="9">
      <t>トクベツ</t>
    </rPh>
    <rPh sb="9" eb="11">
      <t>カイケイ</t>
    </rPh>
    <rPh sb="16" eb="18">
      <t>ジュキュウ</t>
    </rPh>
    <rPh sb="18" eb="20">
      <t>カンジョウ</t>
    </rPh>
    <phoneticPr fontId="13"/>
  </si>
  <si>
    <t>　　　　　〃　　　　電源開発促進勘定</t>
    <rPh sb="10" eb="12">
      <t>デンゲン</t>
    </rPh>
    <rPh sb="12" eb="14">
      <t>カイハツ</t>
    </rPh>
    <rPh sb="14" eb="16">
      <t>ソクシン</t>
    </rPh>
    <rPh sb="16" eb="18">
      <t>カンジョウ</t>
    </rPh>
    <phoneticPr fontId="13"/>
  </si>
  <si>
    <t>施策名：5.生物多様性の保全と自然との共生の推進</t>
    <phoneticPr fontId="13"/>
  </si>
  <si>
    <t>施策名：1.地球温暖化対策の推進</t>
    <phoneticPr fontId="13"/>
  </si>
  <si>
    <t>施策名：4.廃棄物・リサイクル対策の推進</t>
    <phoneticPr fontId="13"/>
  </si>
  <si>
    <t>水素を活用した自立・分散型エネルギーシステム構築事業</t>
    <phoneticPr fontId="13"/>
  </si>
  <si>
    <t>代替燃料活用による船舶からのCO2排出削減対策モデル事業（国土交通省連携事業）</t>
    <phoneticPr fontId="13"/>
  </si>
  <si>
    <t>環境に配慮した再生可能エネルギー導入のための情報整備事業</t>
    <phoneticPr fontId="13"/>
  </si>
  <si>
    <t>空調負荷低減を実現する革新的快適新素材創出事業</t>
    <phoneticPr fontId="13"/>
  </si>
  <si>
    <t>熱を活用した次世代型蓄エネルギー技術実用化推進事業</t>
    <phoneticPr fontId="13"/>
  </si>
  <si>
    <t>二酸化炭素の資源化を通じた炭素循環社会モデル構築促進事業（経済産業省連携事業）</t>
    <phoneticPr fontId="13"/>
  </si>
  <si>
    <t>環境再生・資源循環局</t>
    <phoneticPr fontId="13"/>
  </si>
  <si>
    <t>環境再生・資源循環局</t>
    <rPh sb="0" eb="2">
      <t>カンキョウ</t>
    </rPh>
    <rPh sb="2" eb="4">
      <t>サイセイ</t>
    </rPh>
    <rPh sb="5" eb="7">
      <t>シゲン</t>
    </rPh>
    <rPh sb="7" eb="9">
      <t>ジュンカン</t>
    </rPh>
    <rPh sb="9" eb="10">
      <t>キョク</t>
    </rPh>
    <phoneticPr fontId="14"/>
  </si>
  <si>
    <t>環境再生・資源循環局</t>
    <rPh sb="0" eb="2">
      <t>カンキョウ</t>
    </rPh>
    <rPh sb="2" eb="4">
      <t>サイセイ</t>
    </rPh>
    <rPh sb="5" eb="7">
      <t>シゲン</t>
    </rPh>
    <rPh sb="7" eb="9">
      <t>ジュンカン</t>
    </rPh>
    <rPh sb="9" eb="10">
      <t>キョク</t>
    </rPh>
    <phoneticPr fontId="13"/>
  </si>
  <si>
    <t>環境再生・資源循環局</t>
  </si>
  <si>
    <t>廃棄物処理事業におけるエネルギー利活用・低炭素化対策支援事業</t>
    <phoneticPr fontId="13"/>
  </si>
  <si>
    <t>大臣官房環境経済課</t>
    <rPh sb="0" eb="2">
      <t>ダイジン</t>
    </rPh>
    <rPh sb="2" eb="4">
      <t>カンボウ</t>
    </rPh>
    <rPh sb="4" eb="6">
      <t>カンキョウ</t>
    </rPh>
    <rPh sb="6" eb="8">
      <t>ケイザイ</t>
    </rPh>
    <rPh sb="8" eb="9">
      <t>カ</t>
    </rPh>
    <phoneticPr fontId="13"/>
  </si>
  <si>
    <t>大臣官房環境計画課</t>
    <rPh sb="0" eb="2">
      <t>ダイジン</t>
    </rPh>
    <rPh sb="2" eb="4">
      <t>カンボウ</t>
    </rPh>
    <rPh sb="4" eb="6">
      <t>カンキョウ</t>
    </rPh>
    <rPh sb="6" eb="8">
      <t>ケイカク</t>
    </rPh>
    <rPh sb="8" eb="9">
      <t>カ</t>
    </rPh>
    <phoneticPr fontId="13"/>
  </si>
  <si>
    <t>大臣官房環境影響評価課</t>
    <rPh sb="0" eb="2">
      <t>ダイジン</t>
    </rPh>
    <rPh sb="2" eb="4">
      <t>カンボウ</t>
    </rPh>
    <rPh sb="4" eb="6">
      <t>カンキョウ</t>
    </rPh>
    <rPh sb="6" eb="8">
      <t>エイキョウ</t>
    </rPh>
    <rPh sb="8" eb="10">
      <t>ヒョウカ</t>
    </rPh>
    <rPh sb="10" eb="11">
      <t>カ</t>
    </rPh>
    <phoneticPr fontId="13"/>
  </si>
  <si>
    <t>大臣官房環境計画課、地球環境局、水・大気環境局、自然環境局</t>
    <rPh sb="0" eb="2">
      <t>ダイジン</t>
    </rPh>
    <rPh sb="2" eb="4">
      <t>カンボウ</t>
    </rPh>
    <rPh sb="4" eb="6">
      <t>カンキョウ</t>
    </rPh>
    <rPh sb="6" eb="8">
      <t>ケイカク</t>
    </rPh>
    <rPh sb="8" eb="9">
      <t>カ</t>
    </rPh>
    <phoneticPr fontId="13"/>
  </si>
  <si>
    <t>大臣官房環境影響評価課</t>
    <rPh sb="0" eb="2">
      <t>ダイジン</t>
    </rPh>
    <rPh sb="2" eb="4">
      <t>カンボウ</t>
    </rPh>
    <rPh sb="4" eb="6">
      <t>カンキョウ</t>
    </rPh>
    <rPh sb="6" eb="11">
      <t>エイキョウヒョウカカ</t>
    </rPh>
    <phoneticPr fontId="13"/>
  </si>
  <si>
    <t>大臣官房環境計画課</t>
    <rPh sb="0" eb="2">
      <t>ダイジン</t>
    </rPh>
    <rPh sb="2" eb="4">
      <t>カンボウ</t>
    </rPh>
    <rPh sb="4" eb="6">
      <t>カンキョウ</t>
    </rPh>
    <rPh sb="6" eb="9">
      <t>ケイカクカ</t>
    </rPh>
    <phoneticPr fontId="13"/>
  </si>
  <si>
    <t>大臣官房総合政策課</t>
    <rPh sb="0" eb="2">
      <t>ダイジン</t>
    </rPh>
    <rPh sb="2" eb="4">
      <t>カンボウ</t>
    </rPh>
    <rPh sb="4" eb="6">
      <t>ソウゴウ</t>
    </rPh>
    <rPh sb="6" eb="8">
      <t>セイサク</t>
    </rPh>
    <rPh sb="8" eb="9">
      <t>カ</t>
    </rPh>
    <phoneticPr fontId="13"/>
  </si>
  <si>
    <t>大臣官房総合政策課</t>
    <rPh sb="4" eb="6">
      <t>ソウゴウ</t>
    </rPh>
    <rPh sb="6" eb="8">
      <t>セイサク</t>
    </rPh>
    <rPh sb="8" eb="9">
      <t>カ</t>
    </rPh>
    <phoneticPr fontId="13"/>
  </si>
  <si>
    <t>化学物質の審査及び製造等の規制に関する法律施行経費</t>
    <phoneticPr fontId="13"/>
  </si>
  <si>
    <t>水・大気環境局</t>
    <phoneticPr fontId="13"/>
  </si>
  <si>
    <t>ｴﾈﾙｷﾞｰ対策特別会計ｴﾈﾙｷﾞｰ需給勘定</t>
    <phoneticPr fontId="13"/>
  </si>
  <si>
    <t>○</t>
    <phoneticPr fontId="13"/>
  </si>
  <si>
    <t>終了(予定)なし</t>
    <phoneticPr fontId="13"/>
  </si>
  <si>
    <t>（項）環境政策基盤整備費
　（大事項）環境政策基盤整備等に必要な経費</t>
    <phoneticPr fontId="0"/>
  </si>
  <si>
    <t>環境本省施設整備費</t>
    <phoneticPr fontId="13"/>
  </si>
  <si>
    <t>終了(予定)なし</t>
    <phoneticPr fontId="13"/>
  </si>
  <si>
    <t>（項）環境保全施設整備費
　（大事項）環境保全施設整備に必要な経費</t>
    <phoneticPr fontId="0"/>
  </si>
  <si>
    <t>森林・乾燥地・極地保全対策費</t>
    <phoneticPr fontId="13"/>
  </si>
  <si>
    <t>（項）生物多様性保全等推進費
　（大事項）生物多様性の保全等の推進に必要な経費</t>
    <phoneticPr fontId="0"/>
  </si>
  <si>
    <t>平成32年度</t>
    <phoneticPr fontId="13"/>
  </si>
  <si>
    <t>鳥獣保護基盤整備費</t>
    <phoneticPr fontId="13"/>
  </si>
  <si>
    <t>動物適正飼養推進・基盤強化事業</t>
    <phoneticPr fontId="13"/>
  </si>
  <si>
    <t>（項）自然公園等事業費
　（大事項）自然公園等事業に必要な経費</t>
    <phoneticPr fontId="0"/>
  </si>
  <si>
    <t>（項）環境保全施設整備費
　（大事項）環境保全施設整備に必要な経費</t>
    <phoneticPr fontId="13"/>
  </si>
  <si>
    <t>自然公園等利用ふれあい推進事業経費</t>
    <phoneticPr fontId="13"/>
  </si>
  <si>
    <t>環境省</t>
    <rPh sb="0" eb="3">
      <t>カンキョウショウ</t>
    </rPh>
    <phoneticPr fontId="13"/>
  </si>
  <si>
    <t>大臣官房環境計画課、環境再生・資源循環局</t>
    <rPh sb="0" eb="2">
      <t>ダイジン</t>
    </rPh>
    <rPh sb="2" eb="4">
      <t>カンボウ</t>
    </rPh>
    <rPh sb="4" eb="6">
      <t>カンキョウ</t>
    </rPh>
    <rPh sb="6" eb="8">
      <t>ケイカク</t>
    </rPh>
    <rPh sb="8" eb="9">
      <t>カ</t>
    </rPh>
    <rPh sb="10" eb="12">
      <t>カンキョウ</t>
    </rPh>
    <rPh sb="12" eb="14">
      <t>サイセイ</t>
    </rPh>
    <rPh sb="15" eb="17">
      <t>シゲン</t>
    </rPh>
    <rPh sb="17" eb="19">
      <t>ジュンカン</t>
    </rPh>
    <rPh sb="19" eb="20">
      <t>キョク</t>
    </rPh>
    <phoneticPr fontId="13"/>
  </si>
  <si>
    <t>大臣官房秘書課</t>
    <rPh sb="0" eb="2">
      <t>ダイジン</t>
    </rPh>
    <rPh sb="2" eb="4">
      <t>カンボウ</t>
    </rPh>
    <rPh sb="4" eb="7">
      <t>ヒショカ</t>
    </rPh>
    <phoneticPr fontId="13"/>
  </si>
  <si>
    <t>大臣官房総合政策課</t>
    <rPh sb="0" eb="2">
      <t>ダイジン</t>
    </rPh>
    <rPh sb="2" eb="4">
      <t>カンボウ</t>
    </rPh>
    <rPh sb="4" eb="6">
      <t>ソウゴウ</t>
    </rPh>
    <rPh sb="6" eb="9">
      <t>セイサクカ</t>
    </rPh>
    <phoneticPr fontId="13"/>
  </si>
  <si>
    <t>ｴﾈﾙｷﾞｰ対策特別会計ｴﾈﾙｷﾞｰ需給勘定</t>
    <phoneticPr fontId="13"/>
  </si>
  <si>
    <t>（項）生物多様性保全等推進費
　（大事項）生物多様性の保全等の推進に必要な経費</t>
    <phoneticPr fontId="13"/>
  </si>
  <si>
    <t>平成２９年度対象</t>
  </si>
  <si>
    <t>平成２９年度対象</t>
    <phoneticPr fontId="13"/>
  </si>
  <si>
    <t>平成３１年度</t>
    <rPh sb="0" eb="2">
      <t>ヘイセイ</t>
    </rPh>
    <rPh sb="4" eb="6">
      <t>ネンド</t>
    </rPh>
    <phoneticPr fontId="13"/>
  </si>
  <si>
    <t>我が国循環産業の戦略的国際展開による海外でのCO2削減支援事業</t>
    <phoneticPr fontId="13"/>
  </si>
  <si>
    <t>平成31年度</t>
  </si>
  <si>
    <t>平成31年度</t>
    <phoneticPr fontId="13"/>
  </si>
  <si>
    <t>パリ協定等を受けた中長期的温室効果ガス排出削減対策検討調査費</t>
    <phoneticPr fontId="13"/>
  </si>
  <si>
    <t>平成29年度</t>
    <phoneticPr fontId="13"/>
  </si>
  <si>
    <t>平成32年度</t>
    <phoneticPr fontId="13"/>
  </si>
  <si>
    <t>公共交通機関の低炭素化と利用促進に向けた設備整備事業（国土交通省連携事業）</t>
  </si>
  <si>
    <t>木材利用による業務用施設の断熱性能効果検証事業（農林水産省連携事業）</t>
  </si>
  <si>
    <t>カーボンプライシング導入可能性調査事業</t>
  </si>
  <si>
    <t>ＣＯ２中長期大幅削減に向けたエネルギー転換部門低炭素化に向けたフォローアップ事業</t>
  </si>
  <si>
    <t>Ｇ７が牽引する気候変動対策に貢献する持続可能な開発目標の実施</t>
  </si>
  <si>
    <t>平成33年度</t>
    <phoneticPr fontId="13"/>
  </si>
  <si>
    <t>平成34年度</t>
    <phoneticPr fontId="13"/>
  </si>
  <si>
    <t>平成33年度</t>
    <phoneticPr fontId="13"/>
  </si>
  <si>
    <t>平成42年度</t>
    <phoneticPr fontId="13"/>
  </si>
  <si>
    <t>平成31年度</t>
    <phoneticPr fontId="13"/>
  </si>
  <si>
    <t>平成29年度</t>
    <rPh sb="0" eb="2">
      <t>ヘイセイ</t>
    </rPh>
    <rPh sb="4" eb="6">
      <t>ネンド</t>
    </rPh>
    <phoneticPr fontId="14"/>
  </si>
  <si>
    <t>気候変動適応計画推進のための浅海域生態現況把握調査</t>
    <phoneticPr fontId="13"/>
  </si>
  <si>
    <t>西之島総合学術調査事業費</t>
    <phoneticPr fontId="13"/>
  </si>
  <si>
    <t>平成30年度</t>
    <phoneticPr fontId="13"/>
  </si>
  <si>
    <t>里地里山及び湿地における絶滅危惧種分布重要地域抽出調査費</t>
  </si>
  <si>
    <t>国立公園多言語解説等整備事業</t>
  </si>
  <si>
    <t>平成２８年度対象</t>
    <phoneticPr fontId="13"/>
  </si>
  <si>
    <t>再生可能エネルギー電気・熱自立的普及促進事業（一部経済産業省・農林水産省連携事業）</t>
    <rPh sb="23" eb="25">
      <t>イチブ</t>
    </rPh>
    <rPh sb="31" eb="33">
      <t>ノウリン</t>
    </rPh>
    <rPh sb="33" eb="36">
      <t>スイサンショウ</t>
    </rPh>
    <phoneticPr fontId="13"/>
  </si>
  <si>
    <t>地域の環境課題と社会課題を同時解決するための民間活動支援事業</t>
    <rPh sb="0" eb="2">
      <t>チイキ</t>
    </rPh>
    <rPh sb="3" eb="5">
      <t>カンキョウ</t>
    </rPh>
    <rPh sb="5" eb="7">
      <t>カダイ</t>
    </rPh>
    <rPh sb="8" eb="10">
      <t>シャカイ</t>
    </rPh>
    <rPh sb="10" eb="12">
      <t>カダイ</t>
    </rPh>
    <rPh sb="13" eb="15">
      <t>ドウジ</t>
    </rPh>
    <rPh sb="15" eb="17">
      <t>カイケツ</t>
    </rPh>
    <rPh sb="22" eb="24">
      <t>ミンカン</t>
    </rPh>
    <rPh sb="24" eb="26">
      <t>カツドウ</t>
    </rPh>
    <rPh sb="26" eb="28">
      <t>シエン</t>
    </rPh>
    <rPh sb="28" eb="30">
      <t>ジギョウ</t>
    </rPh>
    <phoneticPr fontId="13"/>
  </si>
  <si>
    <t>再エネ等を活用した水素社会推進事業</t>
  </si>
  <si>
    <t>業務用施設等におけるネット・ゼロ・エネルギー・ビル（ZEB）化・省CO2促進事業（一部経済産業省・国土交通省・厚生労働省・総務省連携事業）</t>
  </si>
  <si>
    <t>物流分野におけるＣＯ２削減対策促進事業（国土交通省連携事業）</t>
    <rPh sb="20" eb="22">
      <t>コクド</t>
    </rPh>
    <rPh sb="22" eb="25">
      <t>コウツウショウ</t>
    </rPh>
    <rPh sb="25" eb="27">
      <t>レンケイ</t>
    </rPh>
    <rPh sb="27" eb="29">
      <t>ジギョウ</t>
    </rPh>
    <phoneticPr fontId="13"/>
  </si>
  <si>
    <t>環境調和型バイオマス資源活用モデル事業（国土交通省連携事業）</t>
    <rPh sb="20" eb="22">
      <t>コクド</t>
    </rPh>
    <rPh sb="22" eb="25">
      <t>コウツウショウ</t>
    </rPh>
    <rPh sb="25" eb="27">
      <t>レンケイ</t>
    </rPh>
    <rPh sb="27" eb="29">
      <t>ジギョウ</t>
    </rPh>
    <phoneticPr fontId="13"/>
  </si>
  <si>
    <t>先進国間の連携による地球規模での気候変動対策事業</t>
  </si>
  <si>
    <t>設備の高効率化改修支援事業</t>
  </si>
  <si>
    <t>脱フロン・低炭素社会の早期実現のための省エネ型自然冷媒機器導入加速化事業（一部農林水産省・経済産業省・国土交通省連携事業）</t>
  </si>
  <si>
    <t>低炭素型の行動変容を促す情報発信（ナッジ）等による家庭等の自発的対策推進事業</t>
    <rPh sb="0" eb="3">
      <t>テイタンソ</t>
    </rPh>
    <rPh sb="3" eb="4">
      <t>ガタ</t>
    </rPh>
    <rPh sb="5" eb="7">
      <t>コウドウ</t>
    </rPh>
    <rPh sb="7" eb="9">
      <t>ヘンヨウ</t>
    </rPh>
    <rPh sb="10" eb="11">
      <t>ウナガ</t>
    </rPh>
    <rPh sb="12" eb="14">
      <t>ジョウホウ</t>
    </rPh>
    <rPh sb="14" eb="16">
      <t>ハッシン</t>
    </rPh>
    <rPh sb="21" eb="22">
      <t>トウ</t>
    </rPh>
    <rPh sb="25" eb="27">
      <t>カテイ</t>
    </rPh>
    <rPh sb="27" eb="28">
      <t>トウ</t>
    </rPh>
    <rPh sb="29" eb="32">
      <t>ジハツテキ</t>
    </rPh>
    <rPh sb="32" eb="34">
      <t>タイサク</t>
    </rPh>
    <rPh sb="34" eb="36">
      <t>スイシン</t>
    </rPh>
    <rPh sb="36" eb="38">
      <t>ジギョウ</t>
    </rPh>
    <phoneticPr fontId="13"/>
  </si>
  <si>
    <t>国別登録簿運営経費</t>
    <rPh sb="0" eb="2">
      <t>クニベツ</t>
    </rPh>
    <rPh sb="2" eb="4">
      <t>トウロク</t>
    </rPh>
    <rPh sb="4" eb="5">
      <t>ボ</t>
    </rPh>
    <phoneticPr fontId="13"/>
  </si>
  <si>
    <t>温室効果ガス観測技術衛星「いぶき」（GOSAT）シリーズによる排出量検証に向けた技術高度化事業</t>
  </si>
  <si>
    <t>（項）国際観光旅客税財源国際観光資源整備費
　（大事項）国際観光旅客税財源国際観光資源の整備に必要な経費</t>
    <rPh sb="12" eb="14">
      <t>コクサイ</t>
    </rPh>
    <rPh sb="14" eb="16">
      <t>カンコウ</t>
    </rPh>
    <rPh sb="16" eb="18">
      <t>シゲン</t>
    </rPh>
    <rPh sb="18" eb="21">
      <t>セイビヒ</t>
    </rPh>
    <rPh sb="37" eb="39">
      <t>コクサイ</t>
    </rPh>
    <rPh sb="39" eb="41">
      <t>カンコウ</t>
    </rPh>
    <rPh sb="41" eb="43">
      <t>シゲン</t>
    </rPh>
    <rPh sb="44" eb="46">
      <t>セイビ</t>
    </rPh>
    <phoneticPr fontId="13"/>
  </si>
  <si>
    <t>生物多様性国家戦略推進費</t>
    <rPh sb="0" eb="2">
      <t>セイブツ</t>
    </rPh>
    <rPh sb="2" eb="5">
      <t>タヨウセイ</t>
    </rPh>
    <rPh sb="5" eb="7">
      <t>コッカ</t>
    </rPh>
    <rPh sb="7" eb="9">
      <t>センリャク</t>
    </rPh>
    <rPh sb="9" eb="12">
      <t>スイシンヒ</t>
    </rPh>
    <phoneticPr fontId="13"/>
  </si>
  <si>
    <t>アジア太平洋地域生物多様性保全推進費</t>
    <phoneticPr fontId="13"/>
  </si>
  <si>
    <t>生物多様性保全推進支援事業</t>
    <rPh sb="7" eb="9">
      <t>スイシン</t>
    </rPh>
    <phoneticPr fontId="13"/>
  </si>
  <si>
    <t>グリーンボンドや地域の資金を活用した低炭素化推進事業</t>
    <rPh sb="8" eb="10">
      <t>チイキ</t>
    </rPh>
    <rPh sb="11" eb="13">
      <t>シキン</t>
    </rPh>
    <rPh sb="14" eb="16">
      <t>カツヨウ</t>
    </rPh>
    <rPh sb="18" eb="22">
      <t>テイタンソカ</t>
    </rPh>
    <rPh sb="22" eb="24">
      <t>スイシン</t>
    </rPh>
    <rPh sb="24" eb="26">
      <t>ジギョウ</t>
    </rPh>
    <phoneticPr fontId="13"/>
  </si>
  <si>
    <t>大臣官房環境計画課・環境経済課</t>
    <rPh sb="0" eb="2">
      <t>ダイジン</t>
    </rPh>
    <rPh sb="2" eb="4">
      <t>カンボウ</t>
    </rPh>
    <rPh sb="4" eb="6">
      <t>カンキョウ</t>
    </rPh>
    <rPh sb="6" eb="8">
      <t>ケイカク</t>
    </rPh>
    <rPh sb="8" eb="9">
      <t>カ</t>
    </rPh>
    <rPh sb="10" eb="12">
      <t>カンキョウ</t>
    </rPh>
    <rPh sb="12" eb="14">
      <t>ケイザイ</t>
    </rPh>
    <rPh sb="14" eb="15">
      <t>カ</t>
    </rPh>
    <phoneticPr fontId="13"/>
  </si>
  <si>
    <t>省CO2型リサイクル等設備技術実証事業</t>
    <rPh sb="10" eb="11">
      <t>トウ</t>
    </rPh>
    <rPh sb="11" eb="13">
      <t>セツビ</t>
    </rPh>
    <rPh sb="13" eb="15">
      <t>ギジュツ</t>
    </rPh>
    <rPh sb="15" eb="17">
      <t>ジッショウ</t>
    </rPh>
    <rPh sb="17" eb="19">
      <t>ジギョウ</t>
    </rPh>
    <phoneticPr fontId="13"/>
  </si>
  <si>
    <t>アジア・アフリカ諸国における３Ｒの戦略的実施支援事業拠出金</t>
    <rPh sb="8" eb="10">
      <t>ショコク</t>
    </rPh>
    <rPh sb="17" eb="20">
      <t>センリャクテキ</t>
    </rPh>
    <rPh sb="20" eb="22">
      <t>ジッシ</t>
    </rPh>
    <rPh sb="22" eb="24">
      <t>シエン</t>
    </rPh>
    <rPh sb="24" eb="26">
      <t>ジギョウ</t>
    </rPh>
    <rPh sb="26" eb="29">
      <t>キョシュツキン</t>
    </rPh>
    <phoneticPr fontId="13"/>
  </si>
  <si>
    <t>電子マニフェスト普及拡大事業</t>
    <rPh sb="0" eb="2">
      <t>デンシ</t>
    </rPh>
    <rPh sb="8" eb="10">
      <t>フキュウ</t>
    </rPh>
    <rPh sb="10" eb="12">
      <t>カクダイ</t>
    </rPh>
    <rPh sb="12" eb="14">
      <t>ジギョウ</t>
    </rPh>
    <phoneticPr fontId="13"/>
  </si>
  <si>
    <t>１つ目</t>
    <rPh sb="2" eb="3">
      <t>メ</t>
    </rPh>
    <phoneticPr fontId="13"/>
  </si>
  <si>
    <t>２つ目</t>
    <rPh sb="2" eb="3">
      <t>メ</t>
    </rPh>
    <phoneticPr fontId="13"/>
  </si>
  <si>
    <t>３つ目</t>
    <rPh sb="2" eb="3">
      <t>メ</t>
    </rPh>
    <phoneticPr fontId="13"/>
  </si>
  <si>
    <t>３つを超える場合</t>
    <rPh sb="3" eb="4">
      <t>コ</t>
    </rPh>
    <rPh sb="6" eb="8">
      <t>バアイ</t>
    </rPh>
    <phoneticPr fontId="13"/>
  </si>
  <si>
    <t>科学技術関係予算の集計に
向けた分類番号案</t>
    <rPh sb="0" eb="2">
      <t>カガク</t>
    </rPh>
    <rPh sb="2" eb="4">
      <t>ギジュツ</t>
    </rPh>
    <rPh sb="4" eb="6">
      <t>カンケイ</t>
    </rPh>
    <rPh sb="6" eb="8">
      <t>ヨサン</t>
    </rPh>
    <rPh sb="9" eb="11">
      <t>シュウケイ</t>
    </rPh>
    <rPh sb="13" eb="14">
      <t>ム</t>
    </rPh>
    <rPh sb="16" eb="18">
      <t>ブンルイ</t>
    </rPh>
    <rPh sb="18" eb="20">
      <t>バンゴウ</t>
    </rPh>
    <rPh sb="20" eb="21">
      <t>アン</t>
    </rPh>
    <phoneticPr fontId="13"/>
  </si>
  <si>
    <t>食品廃棄物等リデュース・リサイクル推進事業費</t>
    <rPh sb="0" eb="2">
      <t>ショクヒン</t>
    </rPh>
    <rPh sb="2" eb="5">
      <t>ハイキブツ</t>
    </rPh>
    <rPh sb="5" eb="6">
      <t>トウ</t>
    </rPh>
    <rPh sb="17" eb="19">
      <t>スイシン</t>
    </rPh>
    <rPh sb="19" eb="22">
      <t>ジギョウヒ</t>
    </rPh>
    <phoneticPr fontId="13"/>
  </si>
  <si>
    <t>高齢化社会に対応した廃棄物処理体制構築検討業務</t>
    <rPh sb="10" eb="13">
      <t>ハイキブツ</t>
    </rPh>
    <rPh sb="13" eb="15">
      <t>ショリ</t>
    </rPh>
    <rPh sb="15" eb="17">
      <t>タイセイ</t>
    </rPh>
    <rPh sb="17" eb="19">
      <t>コウチク</t>
    </rPh>
    <rPh sb="19" eb="21">
      <t>ケントウ</t>
    </rPh>
    <rPh sb="21" eb="23">
      <t>ギョウム</t>
    </rPh>
    <phoneticPr fontId="13"/>
  </si>
  <si>
    <t>対象目整理票対象外</t>
    <phoneticPr fontId="13"/>
  </si>
  <si>
    <t>平成34年度</t>
    <phoneticPr fontId="13"/>
  </si>
  <si>
    <t>賃貸住宅における省CO２促進モデル事業（国土交通省連携事業）</t>
    <rPh sb="20" eb="29">
      <t>コクドコウツウショウレンケイジギョウ</t>
    </rPh>
    <phoneticPr fontId="13"/>
  </si>
  <si>
    <t>環境で地方を元気にする地域循環共生圏づくりプラットフォーム事業費</t>
    <rPh sb="0" eb="2">
      <t>カンキョウ</t>
    </rPh>
    <rPh sb="3" eb="5">
      <t>チホウ</t>
    </rPh>
    <rPh sb="6" eb="8">
      <t>ゲンキ</t>
    </rPh>
    <rPh sb="11" eb="13">
      <t>チイキ</t>
    </rPh>
    <rPh sb="13" eb="15">
      <t>ジュンカン</t>
    </rPh>
    <rPh sb="15" eb="18">
      <t>キョウセイケン</t>
    </rPh>
    <rPh sb="29" eb="32">
      <t>ジギョウヒ</t>
    </rPh>
    <phoneticPr fontId="13"/>
  </si>
  <si>
    <t>ESG金融ステップアップ・プログラム推進事業</t>
    <rPh sb="3" eb="5">
      <t>キンユウ</t>
    </rPh>
    <rPh sb="18" eb="20">
      <t>スイシン</t>
    </rPh>
    <rPh sb="20" eb="22">
      <t>ジギョウ</t>
    </rPh>
    <phoneticPr fontId="13"/>
  </si>
  <si>
    <t>J-クレジット制度運営・促進事業</t>
    <phoneticPr fontId="13"/>
  </si>
  <si>
    <t>モントリオール議定書多数国間基金拠出金（HFC分)（ODA)</t>
    <phoneticPr fontId="13"/>
  </si>
  <si>
    <t>G20持続可能な成長のためのエネルギー転換と地球環境に関する関係閣僚会合開催経費</t>
    <phoneticPr fontId="13"/>
  </si>
  <si>
    <t>二国間水環境改善活動推進費</t>
  </si>
  <si>
    <t>水・大気環境局</t>
    <rPh sb="0" eb="1">
      <t>ミズ</t>
    </rPh>
    <rPh sb="2" eb="4">
      <t>タイキ</t>
    </rPh>
    <rPh sb="4" eb="7">
      <t>カンキョウキョク</t>
    </rPh>
    <phoneticPr fontId="13"/>
  </si>
  <si>
    <t>電動化対応トラック・バス導入加速事業（国土交通省・経済産業省連携事業）</t>
    <rPh sb="0" eb="2">
      <t>デンドウ</t>
    </rPh>
    <rPh sb="2" eb="3">
      <t>カ</t>
    </rPh>
    <rPh sb="19" eb="21">
      <t>コクド</t>
    </rPh>
    <rPh sb="21" eb="24">
      <t>コウツウショウ</t>
    </rPh>
    <rPh sb="25" eb="27">
      <t>ケイザイ</t>
    </rPh>
    <rPh sb="27" eb="30">
      <t>サンギョウショウ</t>
    </rPh>
    <rPh sb="30" eb="32">
      <t>レンケイ</t>
    </rPh>
    <rPh sb="32" eb="34">
      <t>ジギョウ</t>
    </rPh>
    <phoneticPr fontId="13"/>
  </si>
  <si>
    <t>中小廃棄物処理施設における先導的廃棄物処理システム化等評価・検証事業</t>
    <rPh sb="0" eb="2">
      <t>チュウショウ</t>
    </rPh>
    <rPh sb="2" eb="5">
      <t>ハイキブツ</t>
    </rPh>
    <rPh sb="5" eb="7">
      <t>ショリ</t>
    </rPh>
    <rPh sb="7" eb="9">
      <t>シセツ</t>
    </rPh>
    <rPh sb="13" eb="16">
      <t>センドウテキ</t>
    </rPh>
    <rPh sb="16" eb="19">
      <t>ハイキブツ</t>
    </rPh>
    <rPh sb="19" eb="21">
      <t>ショリ</t>
    </rPh>
    <rPh sb="25" eb="26">
      <t>カ</t>
    </rPh>
    <rPh sb="26" eb="27">
      <t>トウ</t>
    </rPh>
    <rPh sb="27" eb="29">
      <t>ヒョウカ</t>
    </rPh>
    <rPh sb="30" eb="32">
      <t>ケンショウ</t>
    </rPh>
    <rPh sb="32" eb="34">
      <t>ジギョウ</t>
    </rPh>
    <phoneticPr fontId="13"/>
  </si>
  <si>
    <t>省エネ型浄化槽システム導入推進事業</t>
    <rPh sb="0" eb="1">
      <t>ショウ</t>
    </rPh>
    <rPh sb="3" eb="4">
      <t>ガタ</t>
    </rPh>
    <rPh sb="4" eb="7">
      <t>ジョウカソウ</t>
    </rPh>
    <rPh sb="11" eb="13">
      <t>ドウニュウ</t>
    </rPh>
    <rPh sb="13" eb="15">
      <t>スイシン</t>
    </rPh>
    <rPh sb="15" eb="17">
      <t>ジギョウ</t>
    </rPh>
    <phoneticPr fontId="13"/>
  </si>
  <si>
    <t>脱炭素社会を支えるプラスチック等資源循環システム構築実証事業</t>
    <rPh sb="0" eb="1">
      <t>ダツ</t>
    </rPh>
    <rPh sb="1" eb="3">
      <t>タンソ</t>
    </rPh>
    <rPh sb="3" eb="5">
      <t>シャカイ</t>
    </rPh>
    <rPh sb="6" eb="7">
      <t>ササ</t>
    </rPh>
    <rPh sb="15" eb="16">
      <t>トウ</t>
    </rPh>
    <rPh sb="16" eb="18">
      <t>シゲン</t>
    </rPh>
    <rPh sb="18" eb="20">
      <t>ジュンカン</t>
    </rPh>
    <rPh sb="24" eb="26">
      <t>コウチク</t>
    </rPh>
    <rPh sb="26" eb="28">
      <t>ジッショウ</t>
    </rPh>
    <rPh sb="28" eb="30">
      <t>ジギョウ</t>
    </rPh>
    <phoneticPr fontId="13"/>
  </si>
  <si>
    <t>国際原子力機関拠出金</t>
    <rPh sb="0" eb="2">
      <t>コクサイ</t>
    </rPh>
    <rPh sb="2" eb="5">
      <t>ゲンシリョク</t>
    </rPh>
    <rPh sb="5" eb="7">
      <t>キカン</t>
    </rPh>
    <rPh sb="7" eb="10">
      <t>キョシュツキン</t>
    </rPh>
    <phoneticPr fontId="13"/>
  </si>
  <si>
    <t>地域に多面的価値を創出する廃棄物処理施設整備検討事業</t>
    <rPh sb="0" eb="2">
      <t>チイキ</t>
    </rPh>
    <rPh sb="3" eb="6">
      <t>タメンテキ</t>
    </rPh>
    <rPh sb="6" eb="8">
      <t>カチ</t>
    </rPh>
    <rPh sb="9" eb="11">
      <t>ソウシュツ</t>
    </rPh>
    <rPh sb="13" eb="16">
      <t>ハイキブツ</t>
    </rPh>
    <rPh sb="16" eb="18">
      <t>ショリ</t>
    </rPh>
    <rPh sb="18" eb="20">
      <t>シセツ</t>
    </rPh>
    <rPh sb="20" eb="22">
      <t>セイビ</t>
    </rPh>
    <rPh sb="22" eb="24">
      <t>ケントウ</t>
    </rPh>
    <rPh sb="24" eb="26">
      <t>ジギョウ</t>
    </rPh>
    <phoneticPr fontId="13"/>
  </si>
  <si>
    <t>船舶の再資源化解体適正化推進費</t>
    <rPh sb="0" eb="2">
      <t>センパク</t>
    </rPh>
    <rPh sb="3" eb="7">
      <t>サイシゲンカ</t>
    </rPh>
    <rPh sb="7" eb="9">
      <t>カイタイ</t>
    </rPh>
    <rPh sb="9" eb="12">
      <t>テキセイカ</t>
    </rPh>
    <rPh sb="12" eb="15">
      <t>スイシンヒ</t>
    </rPh>
    <phoneticPr fontId="13"/>
  </si>
  <si>
    <t>SBT（企業版２℃目標）達成に向けたCO2削減計画モデル事業</t>
    <rPh sb="4" eb="7">
      <t>キギョウバン</t>
    </rPh>
    <rPh sb="9" eb="11">
      <t>モクヒョウ</t>
    </rPh>
    <rPh sb="12" eb="14">
      <t>タッセイ</t>
    </rPh>
    <rPh sb="15" eb="16">
      <t>ム</t>
    </rPh>
    <rPh sb="21" eb="23">
      <t>サクゲン</t>
    </rPh>
    <rPh sb="23" eb="25">
      <t>ケイカク</t>
    </rPh>
    <rPh sb="28" eb="30">
      <t>ジギョウ</t>
    </rPh>
    <phoneticPr fontId="13"/>
  </si>
  <si>
    <t>温室効果ガス排出に関するデジタルガバメント構築事業</t>
    <rPh sb="0" eb="2">
      <t>オンシツ</t>
    </rPh>
    <rPh sb="2" eb="4">
      <t>コウカ</t>
    </rPh>
    <rPh sb="6" eb="8">
      <t>ハイシュツ</t>
    </rPh>
    <rPh sb="9" eb="10">
      <t>カン</t>
    </rPh>
    <rPh sb="21" eb="23">
      <t>コウチク</t>
    </rPh>
    <rPh sb="23" eb="25">
      <t>ジギョウ</t>
    </rPh>
    <phoneticPr fontId="13"/>
  </si>
  <si>
    <t>コ・イノベーションによる途上国向け低炭素技術創出・普及事業</t>
    <rPh sb="12" eb="15">
      <t>トジョウコク</t>
    </rPh>
    <rPh sb="15" eb="16">
      <t>ム</t>
    </rPh>
    <rPh sb="17" eb="20">
      <t>テイタンソ</t>
    </rPh>
    <rPh sb="20" eb="22">
      <t>ギジュツ</t>
    </rPh>
    <rPh sb="22" eb="24">
      <t>ソウシュツ</t>
    </rPh>
    <rPh sb="25" eb="27">
      <t>フキュウ</t>
    </rPh>
    <rPh sb="27" eb="29">
      <t>ジギョウ</t>
    </rPh>
    <phoneticPr fontId="13"/>
  </si>
  <si>
    <t>気候変動に関する政府間パネル（IPCC)総会等開催支援事業</t>
    <rPh sb="0" eb="2">
      <t>キコウ</t>
    </rPh>
    <rPh sb="2" eb="4">
      <t>ヘンドウ</t>
    </rPh>
    <rPh sb="5" eb="6">
      <t>カン</t>
    </rPh>
    <rPh sb="8" eb="11">
      <t>セイフカン</t>
    </rPh>
    <rPh sb="20" eb="22">
      <t>ソウカイ</t>
    </rPh>
    <rPh sb="22" eb="23">
      <t>トウ</t>
    </rPh>
    <rPh sb="23" eb="25">
      <t>カイサイ</t>
    </rPh>
    <rPh sb="25" eb="27">
      <t>シエン</t>
    </rPh>
    <rPh sb="27" eb="29">
      <t>ジギョウ</t>
    </rPh>
    <phoneticPr fontId="13"/>
  </si>
  <si>
    <t>新31-0001</t>
    <rPh sb="0" eb="1">
      <t>シン</t>
    </rPh>
    <phoneticPr fontId="13"/>
  </si>
  <si>
    <t>新31-0003</t>
    <rPh sb="0" eb="1">
      <t>シン</t>
    </rPh>
    <phoneticPr fontId="13"/>
  </si>
  <si>
    <t>新31-0004</t>
    <rPh sb="0" eb="1">
      <t>シン</t>
    </rPh>
    <phoneticPr fontId="13"/>
  </si>
  <si>
    <t>新31-0005</t>
    <rPh sb="0" eb="1">
      <t>シン</t>
    </rPh>
    <phoneticPr fontId="13"/>
  </si>
  <si>
    <t>新31-0006</t>
    <rPh sb="0" eb="1">
      <t>シン</t>
    </rPh>
    <phoneticPr fontId="13"/>
  </si>
  <si>
    <t>新31-0007</t>
    <rPh sb="0" eb="1">
      <t>シン</t>
    </rPh>
    <phoneticPr fontId="13"/>
  </si>
  <si>
    <t>新31-0008</t>
    <rPh sb="0" eb="1">
      <t>シン</t>
    </rPh>
    <phoneticPr fontId="13"/>
  </si>
  <si>
    <t>新31-0009</t>
    <rPh sb="0" eb="1">
      <t>シン</t>
    </rPh>
    <phoneticPr fontId="13"/>
  </si>
  <si>
    <t>新31-0010</t>
    <rPh sb="0" eb="1">
      <t>シン</t>
    </rPh>
    <phoneticPr fontId="13"/>
  </si>
  <si>
    <t>新31-0011</t>
    <rPh sb="0" eb="1">
      <t>シン</t>
    </rPh>
    <phoneticPr fontId="13"/>
  </si>
  <si>
    <t>新31-0012</t>
    <rPh sb="0" eb="1">
      <t>シン</t>
    </rPh>
    <phoneticPr fontId="13"/>
  </si>
  <si>
    <t>新31-0013</t>
    <rPh sb="0" eb="1">
      <t>シン</t>
    </rPh>
    <phoneticPr fontId="13"/>
  </si>
  <si>
    <t>新31-0014</t>
    <rPh sb="0" eb="1">
      <t>シン</t>
    </rPh>
    <phoneticPr fontId="13"/>
  </si>
  <si>
    <t>新31-0015</t>
    <rPh sb="0" eb="1">
      <t>シン</t>
    </rPh>
    <phoneticPr fontId="13"/>
  </si>
  <si>
    <t>新31-0016</t>
    <rPh sb="0" eb="1">
      <t>シン</t>
    </rPh>
    <phoneticPr fontId="13"/>
  </si>
  <si>
    <t>類似経費（２）</t>
    <phoneticPr fontId="13"/>
  </si>
  <si>
    <t>-</t>
    <phoneticPr fontId="13"/>
  </si>
  <si>
    <t>　　　　　　　　　　　（概算要求時点で「改善事項を実施済み」又は「具体的な改善事項を意思決定済み」となるものに限る。）</t>
    <phoneticPr fontId="13"/>
  </si>
  <si>
    <t>パリ協定達成に向けた企業のバリューチェーン全体での削減取組推進事業等</t>
    <rPh sb="2" eb="4">
      <t>キョウテイ</t>
    </rPh>
    <rPh sb="4" eb="6">
      <t>タッセイ</t>
    </rPh>
    <rPh sb="7" eb="8">
      <t>ム</t>
    </rPh>
    <rPh sb="10" eb="12">
      <t>キギョウ</t>
    </rPh>
    <rPh sb="21" eb="23">
      <t>ゼンタイ</t>
    </rPh>
    <rPh sb="25" eb="27">
      <t>サクゲン</t>
    </rPh>
    <rPh sb="27" eb="29">
      <t>トリクミ</t>
    </rPh>
    <rPh sb="29" eb="31">
      <t>スイシン</t>
    </rPh>
    <rPh sb="31" eb="33">
      <t>ジギョウ</t>
    </rPh>
    <rPh sb="33" eb="34">
      <t>トウ</t>
    </rPh>
    <phoneticPr fontId="13"/>
  </si>
  <si>
    <t>平成３０年度
補正後予算額</t>
    <rPh sb="0" eb="2">
      <t>ヘイセイ</t>
    </rPh>
    <rPh sb="7" eb="9">
      <t>ホセイ</t>
    </rPh>
    <rPh sb="9" eb="10">
      <t>ゴ</t>
    </rPh>
    <rPh sb="10" eb="13">
      <t>ヨサンガク</t>
    </rPh>
    <phoneticPr fontId="14"/>
  </si>
  <si>
    <t>平成３２年度</t>
    <rPh sb="0" eb="2">
      <t>ヘイセイ</t>
    </rPh>
    <rPh sb="4" eb="6">
      <t>ネンド</t>
    </rPh>
    <phoneticPr fontId="13"/>
  </si>
  <si>
    <t>-</t>
    <phoneticPr fontId="13"/>
  </si>
  <si>
    <t>平成３０年度レビューシート番号</t>
    <rPh sb="0" eb="2">
      <t>ヘイセイ</t>
    </rPh>
    <rPh sb="4" eb="6">
      <t>ネンド</t>
    </rPh>
    <rPh sb="13" eb="15">
      <t>バンゴウ</t>
    </rPh>
    <phoneticPr fontId="13"/>
  </si>
  <si>
    <t>※平成３１年以降の表記は、新元号に読み替えることとする。</t>
  </si>
  <si>
    <t>平成３１年度行政事業レビュー事業単位整理表兼点検結果の平成３２年度予算概算要求への反映状況調表</t>
    <rPh sb="0" eb="2">
      <t>ヘイセイ</t>
    </rPh>
    <rPh sb="4" eb="5">
      <t>ネン</t>
    </rPh>
    <rPh sb="5" eb="6">
      <t>ド</t>
    </rPh>
    <rPh sb="6" eb="8">
      <t>ギョウセイ</t>
    </rPh>
    <rPh sb="8" eb="10">
      <t>ジギョウ</t>
    </rPh>
    <rPh sb="14" eb="16">
      <t>ジギョウ</t>
    </rPh>
    <rPh sb="16" eb="18">
      <t>タンイ</t>
    </rPh>
    <rPh sb="18" eb="20">
      <t>セイリ</t>
    </rPh>
    <rPh sb="20" eb="21">
      <t>ヒョウ</t>
    </rPh>
    <rPh sb="21" eb="22">
      <t>ケン</t>
    </rPh>
    <rPh sb="22" eb="24">
      <t>テンケン</t>
    </rPh>
    <rPh sb="24" eb="26">
      <t>ケッカ</t>
    </rPh>
    <rPh sb="27" eb="29">
      <t>ヘイセイ</t>
    </rPh>
    <rPh sb="31" eb="33">
      <t>ネンド</t>
    </rPh>
    <rPh sb="33" eb="35">
      <t>ヨサン</t>
    </rPh>
    <rPh sb="35" eb="37">
      <t>ガイサン</t>
    </rPh>
    <rPh sb="37" eb="39">
      <t>ヨウキュウ</t>
    </rPh>
    <rPh sb="41" eb="43">
      <t>ハンエイ</t>
    </rPh>
    <rPh sb="43" eb="45">
      <t>ジョウキョウ</t>
    </rPh>
    <rPh sb="45" eb="46">
      <t>チョウ</t>
    </rPh>
    <rPh sb="46" eb="47">
      <t>ヒョウ</t>
    </rPh>
    <phoneticPr fontId="13"/>
  </si>
  <si>
    <t>　　　　「廃止」：平成３１年度の点検の結果、事業を廃止し平成３２年度予算概算要求において予算要求を行わないもの（前年度終了事業等は含まない。）</t>
  </si>
  <si>
    <t>　　　　「縮減」：平成３１年度の点検の結果、見直しが行われ平成３２年度予算概算要求において何らかの削減を行うもの（事業の見直しを行い、部分的に予算の縮減を行うものの、事業全体としては概算要求額が増加する場合も含む。）</t>
  </si>
  <si>
    <t>　　　　「執行等改善」：平成３１年度の点検の結果、平成３２年度予算概算要求の金額に反映は行わないものの、明確な廃止年限の設定や執行等の改善を行うもの（概算要求時点で「改善事項を実施済み」又は「具体的な改善事項を意思決定済み」となるものに限る。）</t>
  </si>
  <si>
    <t>　　　　「年度内に改善を検討」：平成３１年度の点検の結果、平成３２年度予算概算要求の金額に反映は行わないものの、平成３１年度末までに執行等の改善を検討しているもの（概算要求時点で「改善事項を実施済み」又は「具体的な改善事項を意思決定済み」となるものは含まない。）</t>
  </si>
  <si>
    <t>　　　　「予定通り終了」：前年度終了事業等であって、予定通り事業を終了し平成３２年度予算概算要求において予算要求しないもの。</t>
  </si>
  <si>
    <t>　　　　「現状通り」：平成３１年度の点検の結果、平成３２年度予算概算要求の金額に反映すべき点及び執行等で改善すべき点がないもの（廃止、縮減、執行等改善、年度内に改善を検討及び予定通り終了以外のもの）</t>
    <rPh sb="76" eb="79">
      <t>ネンドナイ</t>
    </rPh>
    <phoneticPr fontId="13"/>
  </si>
  <si>
    <t>注５．「外部有識者点検対象」欄については、平成３１年度行政事業レビューの取組において外部有識者の点検を受ける場合は下記の基準に基づき、「前年度新規」、「最終実施年度」、「行革推進会議」、「継続の是非」、「その他」のいずれかの選択理由を記載（行政事業レビュー実施要領第２部２（３）を参照）し、平成２７年度、平成２８年度、平成２９年度又は平成３０年度の行政事業レビューの取組において外部有識者の点検を受けたものは、それぞれ「平成２７年度対象」、「平成２８年度対象」、「平成２９年度対象」、「平成３０年度対象」と記載する。なお、平成３１年度に外部有識者の点検を受ける事業について、平成２７年度、平成２８年度、平成２９年度又は平成３０年度にも点検を受けている場合には、選択理由のみを記載する（「前年度新規」、「最終実施年度」、「行革推進会議」、「継続の是非」、「その他」のいずれかを記載）。</t>
    <rPh sb="0" eb="1">
      <t>チュウ</t>
    </rPh>
    <rPh sb="4" eb="6">
      <t>ガイブ</t>
    </rPh>
    <rPh sb="6" eb="9">
      <t>ユウシキシャ</t>
    </rPh>
    <rPh sb="9" eb="11">
      <t>テンケン</t>
    </rPh>
    <rPh sb="11" eb="13">
      <t>タイショウ</t>
    </rPh>
    <rPh sb="14" eb="15">
      <t>ラン</t>
    </rPh>
    <rPh sb="21" eb="23">
      <t>ヘイセイ</t>
    </rPh>
    <rPh sb="27" eb="29">
      <t>ギョウセイ</t>
    </rPh>
    <rPh sb="29" eb="31">
      <t>ジギョウ</t>
    </rPh>
    <rPh sb="36" eb="38">
      <t>トリクミ</t>
    </rPh>
    <rPh sb="42" eb="44">
      <t>ガイブ</t>
    </rPh>
    <rPh sb="44" eb="47">
      <t>ユウシキシャ</t>
    </rPh>
    <rPh sb="48" eb="50">
      <t>テンケン</t>
    </rPh>
    <rPh sb="51" eb="52">
      <t>ウ</t>
    </rPh>
    <rPh sb="54" eb="56">
      <t>バアイ</t>
    </rPh>
    <rPh sb="57" eb="59">
      <t>カキ</t>
    </rPh>
    <rPh sb="60" eb="62">
      <t>キジュン</t>
    </rPh>
    <rPh sb="63" eb="64">
      <t>モト</t>
    </rPh>
    <rPh sb="68" eb="71">
      <t>ゼンネンド</t>
    </rPh>
    <rPh sb="71" eb="73">
      <t>シンキ</t>
    </rPh>
    <rPh sb="76" eb="78">
      <t>サイシュウ</t>
    </rPh>
    <rPh sb="78" eb="80">
      <t>ジッシ</t>
    </rPh>
    <rPh sb="80" eb="82">
      <t>ネンド</t>
    </rPh>
    <rPh sb="87" eb="89">
      <t>スイシン</t>
    </rPh>
    <rPh sb="89" eb="91">
      <t>カイギ</t>
    </rPh>
    <rPh sb="94" eb="96">
      <t>ケイゾク</t>
    </rPh>
    <rPh sb="97" eb="99">
      <t>ゼヒ</t>
    </rPh>
    <rPh sb="104" eb="105">
      <t>タ</t>
    </rPh>
    <rPh sb="112" eb="114">
      <t>センタク</t>
    </rPh>
    <rPh sb="114" eb="116">
      <t>リユウ</t>
    </rPh>
    <rPh sb="117" eb="119">
      <t>キサイ</t>
    </rPh>
    <rPh sb="132" eb="133">
      <t>ダイ</t>
    </rPh>
    <rPh sb="134" eb="135">
      <t>ブ</t>
    </rPh>
    <rPh sb="145" eb="147">
      <t>ヘイセイ</t>
    </rPh>
    <rPh sb="152" eb="154">
      <t>ヘイセイ</t>
    </rPh>
    <rPh sb="159" eb="161">
      <t>ヘイセイ</t>
    </rPh>
    <rPh sb="165" eb="166">
      <t>マタ</t>
    </rPh>
    <rPh sb="167" eb="169">
      <t>ヘイセイ</t>
    </rPh>
    <rPh sb="210" eb="212">
      <t>ヘイセイ</t>
    </rPh>
    <rPh sb="216" eb="218">
      <t>タイショウ</t>
    </rPh>
    <rPh sb="221" eb="223">
      <t>ヘイセイ</t>
    </rPh>
    <rPh sb="227" eb="229">
      <t>タイショウ</t>
    </rPh>
    <rPh sb="232" eb="234">
      <t>ヘイセイ</t>
    </rPh>
    <rPh sb="238" eb="240">
      <t>タイショウ</t>
    </rPh>
    <rPh sb="243" eb="245">
      <t>ヘイセイ</t>
    </rPh>
    <rPh sb="249" eb="251">
      <t>タイショウ</t>
    </rPh>
    <rPh sb="253" eb="255">
      <t>キサイ</t>
    </rPh>
    <rPh sb="261" eb="263">
      <t>ヘイセイ</t>
    </rPh>
    <rPh sb="268" eb="270">
      <t>ガイブ</t>
    </rPh>
    <rPh sb="270" eb="273">
      <t>ユウシキシャ</t>
    </rPh>
    <rPh sb="274" eb="276">
      <t>テンケン</t>
    </rPh>
    <rPh sb="277" eb="278">
      <t>ウ</t>
    </rPh>
    <rPh sb="280" eb="282">
      <t>ジギョウ</t>
    </rPh>
    <rPh sb="287" eb="289">
      <t>ヘイセイ</t>
    </rPh>
    <rPh sb="294" eb="296">
      <t>ヘイセイ</t>
    </rPh>
    <rPh sb="301" eb="303">
      <t>ヘイセイ</t>
    </rPh>
    <rPh sb="307" eb="308">
      <t>マタ</t>
    </rPh>
    <rPh sb="309" eb="311">
      <t>ヘイセイ</t>
    </rPh>
    <rPh sb="317" eb="319">
      <t>テンケン</t>
    </rPh>
    <rPh sb="320" eb="321">
      <t>ウ</t>
    </rPh>
    <rPh sb="325" eb="327">
      <t>バアイ</t>
    </rPh>
    <rPh sb="369" eb="371">
      <t>ケイゾク</t>
    </rPh>
    <rPh sb="372" eb="374">
      <t>ゼヒ</t>
    </rPh>
    <rPh sb="387" eb="389">
      <t>キサイ</t>
    </rPh>
    <phoneticPr fontId="13"/>
  </si>
  <si>
    <t>平成３１年度行政事業レビュー事業単位整理表兼点検結果の平成３２年度予算概算要求への反映状況調表</t>
    <rPh sb="0" eb="2">
      <t>ヘイセイ</t>
    </rPh>
    <rPh sb="6" eb="8">
      <t>ギョウセイ</t>
    </rPh>
    <rPh sb="8" eb="10">
      <t>ジギョウ</t>
    </rPh>
    <rPh sb="14" eb="16">
      <t>ジギョウ</t>
    </rPh>
    <rPh sb="16" eb="18">
      <t>タンイ</t>
    </rPh>
    <rPh sb="18" eb="20">
      <t>セイリ</t>
    </rPh>
    <rPh sb="20" eb="21">
      <t>ヒョウ</t>
    </rPh>
    <rPh sb="21" eb="22">
      <t>ケン</t>
    </rPh>
    <rPh sb="22" eb="24">
      <t>テンケン</t>
    </rPh>
    <rPh sb="24" eb="26">
      <t>ケッカ</t>
    </rPh>
    <rPh sb="27" eb="29">
      <t>ヘイセイ</t>
    </rPh>
    <rPh sb="33" eb="35">
      <t>ヨサン</t>
    </rPh>
    <rPh sb="35" eb="37">
      <t>ガイサン</t>
    </rPh>
    <rPh sb="37" eb="39">
      <t>ヨウキュウ</t>
    </rPh>
    <rPh sb="41" eb="43">
      <t>ハンエイ</t>
    </rPh>
    <rPh sb="43" eb="45">
      <t>ジョウキョウ</t>
    </rPh>
    <rPh sb="45" eb="46">
      <t>チョウ</t>
    </rPh>
    <rPh sb="46" eb="47">
      <t>ヒョウ</t>
    </rPh>
    <phoneticPr fontId="13"/>
  </si>
  <si>
    <t>※平成３１年以降の表記は、新元号に読み替えることとする。</t>
    <rPh sb="6" eb="8">
      <t>イコウ</t>
    </rPh>
    <rPh sb="9" eb="11">
      <t>ヒョウキ</t>
    </rPh>
    <rPh sb="13" eb="16">
      <t>シンゲンゴウ</t>
    </rPh>
    <phoneticPr fontId="13"/>
  </si>
  <si>
    <t>平成３０年度
補正後予算額</t>
    <rPh sb="0" eb="2">
      <t>ヘイセイ</t>
    </rPh>
    <rPh sb="7" eb="9">
      <t>ホセイ</t>
    </rPh>
    <rPh sb="9" eb="10">
      <t>ゴ</t>
    </rPh>
    <rPh sb="10" eb="13">
      <t>ヨサンガク</t>
    </rPh>
    <phoneticPr fontId="13"/>
  </si>
  <si>
    <t>平成３０年度</t>
    <rPh sb="0" eb="2">
      <t>ヘイセイ</t>
    </rPh>
    <phoneticPr fontId="13"/>
  </si>
  <si>
    <t>平成３１年度</t>
    <rPh sb="0" eb="2">
      <t>ヘイセイ</t>
    </rPh>
    <phoneticPr fontId="13"/>
  </si>
  <si>
    <t>平成３２年度</t>
    <rPh sb="0" eb="2">
      <t>ヘイセイ</t>
    </rPh>
    <phoneticPr fontId="13"/>
  </si>
  <si>
    <t>項・事項</t>
    <phoneticPr fontId="13"/>
  </si>
  <si>
    <t>平成３０年度レビューシート番号</t>
    <rPh sb="0" eb="2">
      <t>ヘイセイ</t>
    </rPh>
    <rPh sb="13" eb="15">
      <t>バンゴウ</t>
    </rPh>
    <phoneticPr fontId="13"/>
  </si>
  <si>
    <t>反映内容</t>
    <phoneticPr fontId="13"/>
  </si>
  <si>
    <t>Ａ</t>
    <phoneticPr fontId="13"/>
  </si>
  <si>
    <t>Ｂ－Ａ＝Ｃ</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</si>
  <si>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</si>
  <si>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</si>
  <si>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</si>
  <si>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</si>
  <si>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</si>
  <si>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</si>
  <si>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</si>
  <si>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</si>
  <si>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</si>
  <si>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t>
    <phoneticPr fontId="13"/>
  </si>
  <si>
    <t>平成３０年度対象</t>
  </si>
  <si>
    <t>〃</t>
    <phoneticPr fontId="13"/>
  </si>
  <si>
    <t>××××××××××××××××</t>
    <phoneticPr fontId="13"/>
  </si>
  <si>
    <t>-</t>
    <phoneticPr fontId="13"/>
  </si>
  <si>
    <t>事業は当初の予定通りの成果を達成したため、平成２８年度をもって終了する。</t>
    <rPh sb="0" eb="2">
      <t>ジギョウ</t>
    </rPh>
    <rPh sb="3" eb="5">
      <t>トウショ</t>
    </rPh>
    <rPh sb="6" eb="8">
      <t>ヨテイ</t>
    </rPh>
    <rPh sb="8" eb="9">
      <t>ドオ</t>
    </rPh>
    <rPh sb="11" eb="13">
      <t>セイカ</t>
    </rPh>
    <rPh sb="14" eb="16">
      <t>タッセイ</t>
    </rPh>
    <rPh sb="21" eb="23">
      <t>ヘイセイ</t>
    </rPh>
    <rPh sb="31" eb="33">
      <t>シュウリョウ</t>
    </rPh>
    <phoneticPr fontId="13"/>
  </si>
  <si>
    <t>-</t>
    <phoneticPr fontId="13"/>
  </si>
  <si>
    <t>（項）○○○
　（大事項）×××</t>
    <phoneticPr fontId="13"/>
  </si>
  <si>
    <t>　　　　「その他」：上記の基準には該当しないが、行政事業レビュー推進チームが選定したもの。</t>
    <phoneticPr fontId="13"/>
  </si>
  <si>
    <t>平成３１年度新規事業</t>
    <rPh sb="0" eb="2">
      <t>ヘイセイ</t>
    </rPh>
    <rPh sb="6" eb="8">
      <t>シンキ</t>
    </rPh>
    <rPh sb="8" eb="10">
      <t>ジギョウ</t>
    </rPh>
    <phoneticPr fontId="13"/>
  </si>
  <si>
    <t>※平成３１年以降の表記は、新元号に読み替えることとする。</t>
    <phoneticPr fontId="13"/>
  </si>
  <si>
    <t>（単位：百万円）</t>
    <phoneticPr fontId="13"/>
  </si>
  <si>
    <t>平成３１年度
当初予算額</t>
    <rPh sb="0" eb="2">
      <t>ヘイセイ</t>
    </rPh>
    <phoneticPr fontId="13"/>
  </si>
  <si>
    <t>平成３２年度
要求額</t>
    <rPh sb="0" eb="2">
      <t>ヘイセイ</t>
    </rPh>
    <phoneticPr fontId="13"/>
  </si>
  <si>
    <t>会計区分</t>
    <phoneticPr fontId="13"/>
  </si>
  <si>
    <t>項・事項</t>
    <phoneticPr fontId="13"/>
  </si>
  <si>
    <t>×××××××××××××××××××××××××</t>
    <phoneticPr fontId="13"/>
  </si>
  <si>
    <t>新31</t>
  </si>
  <si>
    <t>新31-0004-01</t>
    <rPh sb="0" eb="1">
      <t>シン</t>
    </rPh>
    <phoneticPr fontId="13"/>
  </si>
  <si>
    <t>×××××××××××××××××××××××××</t>
    <phoneticPr fontId="13"/>
  </si>
  <si>
    <t>〃</t>
    <phoneticPr fontId="13"/>
  </si>
  <si>
    <t>-</t>
    <phoneticPr fontId="13"/>
  </si>
  <si>
    <t>施策名：xx-xx ●●●●の推進</t>
    <phoneticPr fontId="13"/>
  </si>
  <si>
    <t>-</t>
    <phoneticPr fontId="13"/>
  </si>
  <si>
    <t>平成３２年度新規要求事業</t>
    <rPh sb="0" eb="2">
      <t>ヘイセイ</t>
    </rPh>
    <rPh sb="6" eb="8">
      <t>シンキ</t>
    </rPh>
    <rPh sb="8" eb="10">
      <t>ヨウキュウ</t>
    </rPh>
    <rPh sb="10" eb="12">
      <t>ジギョウ</t>
    </rPh>
    <phoneticPr fontId="13"/>
  </si>
  <si>
    <t>（単位：百万円）</t>
  </si>
  <si>
    <t>施策名：xx-xx ●●●●の推進</t>
    <phoneticPr fontId="13"/>
  </si>
  <si>
    <t>◎◇☆◎◇☆事業</t>
    <rPh sb="6" eb="8">
      <t>ジギョウ</t>
    </rPh>
    <phoneticPr fontId="13"/>
  </si>
  <si>
    <t>○◎●○◎●事業</t>
    <rPh sb="6" eb="8">
      <t>ジギョウ</t>
    </rPh>
    <phoneticPr fontId="13"/>
  </si>
  <si>
    <t>□■◆□■◆事業</t>
    <rPh sb="6" eb="8">
      <t>ジギョウ</t>
    </rPh>
    <phoneticPr fontId="13"/>
  </si>
  <si>
    <t>科学技術関係予算の集計に向けた分類番号案</t>
    <phoneticPr fontId="13"/>
  </si>
  <si>
    <t>1_a_1</t>
    <phoneticPr fontId="43"/>
  </si>
  <si>
    <t>1_a_2</t>
    <phoneticPr fontId="43"/>
  </si>
  <si>
    <t>1_a_3</t>
    <phoneticPr fontId="43"/>
  </si>
  <si>
    <t>1_b_1</t>
    <phoneticPr fontId="43"/>
  </si>
  <si>
    <t>1_b_2_1</t>
    <phoneticPr fontId="43"/>
  </si>
  <si>
    <t>1_b_2_2</t>
    <phoneticPr fontId="43"/>
  </si>
  <si>
    <t>1_b_2_3</t>
    <phoneticPr fontId="43"/>
  </si>
  <si>
    <t>1_b_2_4</t>
    <phoneticPr fontId="43"/>
  </si>
  <si>
    <t>1_b_2_5</t>
    <phoneticPr fontId="43"/>
  </si>
  <si>
    <t>1_b_2_6</t>
    <phoneticPr fontId="43"/>
  </si>
  <si>
    <t>1_b_3_1</t>
    <phoneticPr fontId="43"/>
  </si>
  <si>
    <t>1_b_3_2</t>
    <phoneticPr fontId="43"/>
  </si>
  <si>
    <t>1_b_3_3</t>
    <phoneticPr fontId="43"/>
  </si>
  <si>
    <t>1_b_3_4</t>
    <phoneticPr fontId="43"/>
  </si>
  <si>
    <t>1_b_3_5</t>
    <phoneticPr fontId="43"/>
  </si>
  <si>
    <t>1_b_3_6</t>
    <phoneticPr fontId="43"/>
  </si>
  <si>
    <t>1_b_4_1</t>
    <phoneticPr fontId="43"/>
  </si>
  <si>
    <t>1_b_4_2</t>
    <phoneticPr fontId="43"/>
  </si>
  <si>
    <t>1_b_4_3</t>
    <phoneticPr fontId="43"/>
  </si>
  <si>
    <t>1_b_4_4</t>
    <phoneticPr fontId="43"/>
  </si>
  <si>
    <t>1_b_4_5</t>
    <phoneticPr fontId="43"/>
  </si>
  <si>
    <t>1_b_4_6</t>
    <phoneticPr fontId="43"/>
  </si>
  <si>
    <t>1_c_1</t>
    <phoneticPr fontId="43"/>
  </si>
  <si>
    <t>1_c_2_1</t>
    <phoneticPr fontId="43"/>
  </si>
  <si>
    <t>1_c_2_2</t>
    <phoneticPr fontId="43"/>
  </si>
  <si>
    <t>1_c_2_3</t>
    <phoneticPr fontId="43"/>
  </si>
  <si>
    <t>1_c_2_4</t>
    <phoneticPr fontId="43"/>
  </si>
  <si>
    <t>1_c_2_5</t>
    <phoneticPr fontId="43"/>
  </si>
  <si>
    <t>1_c_2_6</t>
    <phoneticPr fontId="43"/>
  </si>
  <si>
    <t>1_c_2_7</t>
    <phoneticPr fontId="43"/>
  </si>
  <si>
    <t>1_c_2_8</t>
    <phoneticPr fontId="43"/>
  </si>
  <si>
    <t>1_c_2_9</t>
    <phoneticPr fontId="43"/>
  </si>
  <si>
    <t>1_c_3_1</t>
    <phoneticPr fontId="43"/>
  </si>
  <si>
    <t>1_c_3_2</t>
    <phoneticPr fontId="43"/>
  </si>
  <si>
    <t>1_c_3_3</t>
    <phoneticPr fontId="43"/>
  </si>
  <si>
    <t>1_c_3_4</t>
    <phoneticPr fontId="43"/>
  </si>
  <si>
    <t>1_c_3_5</t>
    <phoneticPr fontId="43"/>
  </si>
  <si>
    <t>1_c_3_6</t>
    <phoneticPr fontId="43"/>
  </si>
  <si>
    <t>1_c_3_7</t>
    <phoneticPr fontId="43"/>
  </si>
  <si>
    <t>1_c_3_8</t>
    <phoneticPr fontId="43"/>
  </si>
  <si>
    <t>1_c_3_9</t>
    <phoneticPr fontId="43"/>
  </si>
  <si>
    <t>2_a_1</t>
    <phoneticPr fontId="43"/>
  </si>
  <si>
    <t>2_b_1_1</t>
    <phoneticPr fontId="43"/>
  </si>
  <si>
    <t>2_b_1_2</t>
    <phoneticPr fontId="43"/>
  </si>
  <si>
    <t>2_b_1_3</t>
    <phoneticPr fontId="43"/>
  </si>
  <si>
    <t>2_b_1_4</t>
    <phoneticPr fontId="43"/>
  </si>
  <si>
    <t>2_b_1_5</t>
    <phoneticPr fontId="43"/>
  </si>
  <si>
    <t>2_b_1_6</t>
    <phoneticPr fontId="43"/>
  </si>
  <si>
    <t>2_b_2_1</t>
    <phoneticPr fontId="43"/>
  </si>
  <si>
    <t>2_b_2_2</t>
    <phoneticPr fontId="43"/>
  </si>
  <si>
    <t>2_b_2_3</t>
    <phoneticPr fontId="43"/>
  </si>
  <si>
    <t>2_b_2_4</t>
    <phoneticPr fontId="43"/>
  </si>
  <si>
    <t>2_b_2_5</t>
    <phoneticPr fontId="43"/>
  </si>
  <si>
    <t>2_b_2_6</t>
    <phoneticPr fontId="43"/>
  </si>
  <si>
    <t>2_b_3</t>
    <phoneticPr fontId="43"/>
  </si>
  <si>
    <t>2_c_1</t>
    <phoneticPr fontId="43"/>
  </si>
  <si>
    <t>2_c_2</t>
    <phoneticPr fontId="43"/>
  </si>
  <si>
    <t>2_c_3</t>
    <phoneticPr fontId="43"/>
  </si>
  <si>
    <t>2_c_4</t>
    <phoneticPr fontId="43"/>
  </si>
  <si>
    <t>2_c_5</t>
    <phoneticPr fontId="43"/>
  </si>
  <si>
    <t>2_c_6</t>
    <phoneticPr fontId="43"/>
  </si>
  <si>
    <t>2_c_7</t>
    <phoneticPr fontId="43"/>
  </si>
  <si>
    <t>3_a_1</t>
    <phoneticPr fontId="43"/>
  </si>
  <si>
    <t>3_a_2</t>
    <phoneticPr fontId="43"/>
  </si>
  <si>
    <t>3_b_1_1</t>
    <phoneticPr fontId="43"/>
  </si>
  <si>
    <t>3_b_1_2</t>
    <phoneticPr fontId="43"/>
  </si>
  <si>
    <t>3_b_1_3</t>
    <phoneticPr fontId="43"/>
  </si>
  <si>
    <t>3_b_1_4</t>
    <phoneticPr fontId="43"/>
  </si>
  <si>
    <t>3_b_1_5</t>
    <phoneticPr fontId="43"/>
  </si>
  <si>
    <t>3_b_1_6</t>
    <phoneticPr fontId="43"/>
  </si>
  <si>
    <t>3_b_1_7</t>
    <phoneticPr fontId="43"/>
  </si>
  <si>
    <t>3_b_2</t>
    <phoneticPr fontId="43"/>
  </si>
  <si>
    <t>3_b_3</t>
    <phoneticPr fontId="43"/>
  </si>
  <si>
    <t>3_b_4</t>
    <phoneticPr fontId="43"/>
  </si>
  <si>
    <t>3_c1_1</t>
    <phoneticPr fontId="43"/>
  </si>
  <si>
    <t>3_c2_1</t>
    <phoneticPr fontId="43"/>
  </si>
  <si>
    <t>3_c2_2</t>
    <phoneticPr fontId="43"/>
  </si>
  <si>
    <t>3_c2_3</t>
    <phoneticPr fontId="43"/>
  </si>
  <si>
    <t>3_c3_1</t>
    <phoneticPr fontId="43"/>
  </si>
  <si>
    <t>3_c3_2</t>
    <phoneticPr fontId="43"/>
  </si>
  <si>
    <t>3_c3_3</t>
    <phoneticPr fontId="43"/>
  </si>
  <si>
    <t>3_c3_4</t>
    <phoneticPr fontId="43"/>
  </si>
  <si>
    <t>3_c4_1</t>
    <phoneticPr fontId="43"/>
  </si>
  <si>
    <t>3_c4_2</t>
    <phoneticPr fontId="43"/>
  </si>
  <si>
    <t>3_c4_3</t>
    <phoneticPr fontId="43"/>
  </si>
  <si>
    <t>3_c4_4</t>
    <phoneticPr fontId="43"/>
  </si>
  <si>
    <t>3_c4_5</t>
    <phoneticPr fontId="43"/>
  </si>
  <si>
    <t>4_a1_1</t>
    <phoneticPr fontId="43"/>
  </si>
  <si>
    <t>4_a1_2</t>
    <phoneticPr fontId="43"/>
  </si>
  <si>
    <t>4_a1_3</t>
    <phoneticPr fontId="43"/>
  </si>
  <si>
    <t>4_a1_4</t>
    <phoneticPr fontId="43"/>
  </si>
  <si>
    <t>4_a1_5</t>
    <phoneticPr fontId="43"/>
  </si>
  <si>
    <t>4_a1_6</t>
    <phoneticPr fontId="43"/>
  </si>
  <si>
    <t>4_a12_1</t>
    <phoneticPr fontId="43"/>
  </si>
  <si>
    <t>4_a12_2</t>
    <phoneticPr fontId="43"/>
  </si>
  <si>
    <t>4_a12_3</t>
    <phoneticPr fontId="43"/>
  </si>
  <si>
    <t>4_a2_1</t>
    <phoneticPr fontId="43"/>
  </si>
  <si>
    <t>4_a2_2</t>
    <phoneticPr fontId="43"/>
  </si>
  <si>
    <t>4_a2_3</t>
    <phoneticPr fontId="43"/>
  </si>
  <si>
    <t>4_a2_4</t>
    <phoneticPr fontId="43"/>
  </si>
  <si>
    <t>4_a2_5</t>
    <phoneticPr fontId="43"/>
  </si>
  <si>
    <t>4_a2_6</t>
    <phoneticPr fontId="43"/>
  </si>
  <si>
    <t>4_a3_1</t>
    <phoneticPr fontId="43"/>
  </si>
  <si>
    <t>4_a3_2</t>
    <phoneticPr fontId="43"/>
  </si>
  <si>
    <t>4_a3_3</t>
    <phoneticPr fontId="43"/>
  </si>
  <si>
    <t>4_a3_4</t>
    <phoneticPr fontId="43"/>
  </si>
  <si>
    <t>4_a3_5</t>
    <phoneticPr fontId="43"/>
  </si>
  <si>
    <t>4_a3_6</t>
    <phoneticPr fontId="43"/>
  </si>
  <si>
    <t>4_a3_7</t>
    <phoneticPr fontId="43"/>
  </si>
  <si>
    <t>4_a3_8</t>
    <phoneticPr fontId="43"/>
  </si>
  <si>
    <t>4_a4_1_1</t>
    <phoneticPr fontId="43"/>
  </si>
  <si>
    <t>4_a4_1_2</t>
    <phoneticPr fontId="43"/>
  </si>
  <si>
    <t>4_a4_1_3</t>
    <phoneticPr fontId="43"/>
  </si>
  <si>
    <t>4_a4_1_4</t>
    <phoneticPr fontId="43"/>
  </si>
  <si>
    <t>4_a4_1_5</t>
    <phoneticPr fontId="43"/>
  </si>
  <si>
    <t>4_a4_1_6</t>
    <phoneticPr fontId="43"/>
  </si>
  <si>
    <t>4_a4_1_7</t>
    <phoneticPr fontId="43"/>
  </si>
  <si>
    <t>4_a4_2</t>
    <phoneticPr fontId="43"/>
  </si>
  <si>
    <t>4_b1_1</t>
    <phoneticPr fontId="43"/>
  </si>
  <si>
    <t>4_b1_2</t>
    <phoneticPr fontId="43"/>
  </si>
  <si>
    <t>4_b1_3</t>
    <phoneticPr fontId="43"/>
  </si>
  <si>
    <t>4_b12_1</t>
    <phoneticPr fontId="43"/>
  </si>
  <si>
    <t>4_b12_2</t>
    <phoneticPr fontId="43"/>
  </si>
  <si>
    <t>4_b12_3</t>
    <phoneticPr fontId="43"/>
  </si>
  <si>
    <t>4_b2_1</t>
    <phoneticPr fontId="43"/>
  </si>
  <si>
    <t>4_b2_2</t>
    <phoneticPr fontId="43"/>
  </si>
  <si>
    <t>4_b2_3</t>
    <phoneticPr fontId="43"/>
  </si>
  <si>
    <t>4_b3_1</t>
    <phoneticPr fontId="43"/>
  </si>
  <si>
    <t>4_b3_2</t>
    <phoneticPr fontId="43"/>
  </si>
  <si>
    <t>4_b3_3</t>
    <phoneticPr fontId="43"/>
  </si>
  <si>
    <t>4_b3_4</t>
    <phoneticPr fontId="43"/>
  </si>
  <si>
    <t>4_b3_5</t>
    <phoneticPr fontId="43"/>
  </si>
  <si>
    <t>4_b3_6</t>
    <phoneticPr fontId="43"/>
  </si>
  <si>
    <t>4_b3_7</t>
    <phoneticPr fontId="43"/>
  </si>
  <si>
    <t>4_b3_8</t>
    <phoneticPr fontId="43"/>
  </si>
  <si>
    <t>4_b4_1_1</t>
    <phoneticPr fontId="43"/>
  </si>
  <si>
    <t>4_b4_1_2</t>
    <phoneticPr fontId="43"/>
  </si>
  <si>
    <t>4_b4_1_3</t>
    <phoneticPr fontId="43"/>
  </si>
  <si>
    <t>4_b4_1_4</t>
    <phoneticPr fontId="43"/>
  </si>
  <si>
    <t>4_b4_1_5</t>
    <phoneticPr fontId="43"/>
  </si>
  <si>
    <t>4_b4_1_6</t>
    <phoneticPr fontId="43"/>
  </si>
  <si>
    <t>4_b4_1_7</t>
    <phoneticPr fontId="43"/>
  </si>
  <si>
    <t>4_b4_2</t>
    <phoneticPr fontId="43"/>
  </si>
  <si>
    <t>4_c_1_1</t>
    <phoneticPr fontId="43"/>
  </si>
  <si>
    <t>4_c_1_2</t>
    <phoneticPr fontId="43"/>
  </si>
  <si>
    <t>4_c_1_3</t>
    <phoneticPr fontId="43"/>
  </si>
  <si>
    <t>4_c_1_4</t>
    <phoneticPr fontId="43"/>
  </si>
  <si>
    <t>4_c_1_5</t>
    <phoneticPr fontId="43"/>
  </si>
  <si>
    <t>4_c_1_6</t>
    <phoneticPr fontId="43"/>
  </si>
  <si>
    <t>4_c_1_7</t>
    <phoneticPr fontId="43"/>
  </si>
  <si>
    <t>4_c_1_8</t>
    <phoneticPr fontId="43"/>
  </si>
  <si>
    <t>4_c_1_9</t>
    <phoneticPr fontId="43"/>
  </si>
  <si>
    <t>4_c_2_1</t>
    <phoneticPr fontId="43"/>
  </si>
  <si>
    <t>4_c_2_2</t>
    <phoneticPr fontId="43"/>
  </si>
  <si>
    <t>4_c_2_3</t>
    <phoneticPr fontId="43"/>
  </si>
  <si>
    <t>4_c_2_4</t>
    <phoneticPr fontId="43"/>
  </si>
  <si>
    <t>4_c_2_5</t>
    <phoneticPr fontId="43"/>
  </si>
  <si>
    <t>4_c_2_6</t>
    <phoneticPr fontId="43"/>
  </si>
  <si>
    <t>4_c_2_7</t>
    <phoneticPr fontId="43"/>
  </si>
  <si>
    <t>4_c_2_8</t>
    <phoneticPr fontId="43"/>
  </si>
  <si>
    <t>4_c_2_9</t>
    <phoneticPr fontId="43"/>
  </si>
  <si>
    <t>4_d1_1</t>
    <phoneticPr fontId="43"/>
  </si>
  <si>
    <t>4_d12_1</t>
    <phoneticPr fontId="43"/>
  </si>
  <si>
    <t>4_d2_1</t>
    <phoneticPr fontId="43"/>
  </si>
  <si>
    <t>4_d3_1</t>
    <phoneticPr fontId="43"/>
  </si>
  <si>
    <t>4_d3_2</t>
    <phoneticPr fontId="43"/>
  </si>
  <si>
    <t>4_d3_3</t>
    <phoneticPr fontId="43"/>
  </si>
  <si>
    <t>4_d3_4</t>
    <phoneticPr fontId="43"/>
  </si>
  <si>
    <t>4_d4_1_1</t>
    <phoneticPr fontId="43"/>
  </si>
  <si>
    <t>4_d4_1_2</t>
    <phoneticPr fontId="43"/>
  </si>
  <si>
    <t>4_d4_1_3</t>
    <phoneticPr fontId="43"/>
  </si>
  <si>
    <t>4_d4_1_4</t>
    <phoneticPr fontId="43"/>
  </si>
  <si>
    <t>4_d4_1_5</t>
    <phoneticPr fontId="43"/>
  </si>
  <si>
    <t>4_d4_1_6</t>
    <phoneticPr fontId="43"/>
  </si>
  <si>
    <t>4_d4_1_7</t>
    <phoneticPr fontId="43"/>
  </si>
  <si>
    <t>4_d4_2</t>
    <phoneticPr fontId="43"/>
  </si>
  <si>
    <t>5_a1_1</t>
    <phoneticPr fontId="43"/>
  </si>
  <si>
    <t>5_a1_2</t>
    <phoneticPr fontId="43"/>
  </si>
  <si>
    <t>5_a12_1</t>
    <phoneticPr fontId="43"/>
  </si>
  <si>
    <t>5_a2_1</t>
    <phoneticPr fontId="43"/>
  </si>
  <si>
    <t>5_a2_2</t>
    <phoneticPr fontId="43"/>
  </si>
  <si>
    <t>5_a3_1</t>
    <phoneticPr fontId="43"/>
  </si>
  <si>
    <t>5_a3_2</t>
    <phoneticPr fontId="43"/>
  </si>
  <si>
    <t>5_a4_1_1</t>
    <phoneticPr fontId="43"/>
  </si>
  <si>
    <t>5_a4_1_2</t>
    <phoneticPr fontId="43"/>
  </si>
  <si>
    <t>5_a4_1_3</t>
    <phoneticPr fontId="43"/>
  </si>
  <si>
    <t>5_a4_1_4</t>
    <phoneticPr fontId="43"/>
  </si>
  <si>
    <t>5_a4_1_5</t>
    <phoneticPr fontId="43"/>
  </si>
  <si>
    <t>5_a4_1_6</t>
    <phoneticPr fontId="43"/>
  </si>
  <si>
    <t>5_a4_1_7</t>
    <phoneticPr fontId="43"/>
  </si>
  <si>
    <t>5_a4_2</t>
    <phoneticPr fontId="43"/>
  </si>
  <si>
    <t>5_b1_1</t>
    <phoneticPr fontId="43"/>
  </si>
  <si>
    <t>5_b1_2</t>
    <phoneticPr fontId="43"/>
  </si>
  <si>
    <t>5_b12_1</t>
    <phoneticPr fontId="43"/>
  </si>
  <si>
    <t>5_b2_1</t>
    <phoneticPr fontId="43"/>
  </si>
  <si>
    <t>5_b2_2</t>
    <phoneticPr fontId="43"/>
  </si>
  <si>
    <t>5_b3_1</t>
    <phoneticPr fontId="43"/>
  </si>
  <si>
    <t>5_b3_2</t>
    <phoneticPr fontId="43"/>
  </si>
  <si>
    <t>5_b4_1_1</t>
    <phoneticPr fontId="43"/>
  </si>
  <si>
    <t>5_b4_1_2</t>
    <phoneticPr fontId="43"/>
  </si>
  <si>
    <t>5_b4_1_3</t>
    <phoneticPr fontId="43"/>
  </si>
  <si>
    <t>5_b4_1_4</t>
    <phoneticPr fontId="43"/>
  </si>
  <si>
    <t>5_b4_1_5</t>
    <phoneticPr fontId="43"/>
  </si>
  <si>
    <t>5_b4_1_6</t>
    <phoneticPr fontId="43"/>
  </si>
  <si>
    <t>5_b4_1_7</t>
    <phoneticPr fontId="43"/>
  </si>
  <si>
    <t>5_b4_2</t>
    <phoneticPr fontId="43"/>
  </si>
  <si>
    <t>5_c1_1</t>
    <phoneticPr fontId="43"/>
  </si>
  <si>
    <t>5_c1_2</t>
    <phoneticPr fontId="43"/>
  </si>
  <si>
    <t>5_c12_1</t>
    <phoneticPr fontId="43"/>
  </si>
  <si>
    <t>5_c2_1</t>
    <phoneticPr fontId="43"/>
  </si>
  <si>
    <t>5_c2_2</t>
    <phoneticPr fontId="43"/>
  </si>
  <si>
    <t>5_c3_1</t>
    <phoneticPr fontId="43"/>
  </si>
  <si>
    <t>5_c3_2</t>
    <phoneticPr fontId="43"/>
  </si>
  <si>
    <t>5_c4_1_1</t>
    <phoneticPr fontId="43"/>
  </si>
  <si>
    <t>5_c4_1_2</t>
    <phoneticPr fontId="43"/>
  </si>
  <si>
    <t>5_c4_1_3</t>
    <phoneticPr fontId="43"/>
  </si>
  <si>
    <t>5_c4_1_4</t>
    <phoneticPr fontId="43"/>
  </si>
  <si>
    <t>5_c4_1_5</t>
    <phoneticPr fontId="43"/>
  </si>
  <si>
    <t>5_c4_1_6</t>
    <phoneticPr fontId="43"/>
  </si>
  <si>
    <t>5_c4_1_7</t>
    <phoneticPr fontId="43"/>
  </si>
  <si>
    <t>5_c4_2</t>
    <phoneticPr fontId="43"/>
  </si>
  <si>
    <t>5_d1_1</t>
    <phoneticPr fontId="43"/>
  </si>
  <si>
    <t>5_d1_2</t>
    <phoneticPr fontId="43"/>
  </si>
  <si>
    <t>5_d12_1</t>
    <phoneticPr fontId="43"/>
  </si>
  <si>
    <t>5_d2_1</t>
    <phoneticPr fontId="43"/>
  </si>
  <si>
    <t>5_d2_2</t>
    <phoneticPr fontId="43"/>
  </si>
  <si>
    <t>5_d3_1</t>
    <phoneticPr fontId="43"/>
  </si>
  <si>
    <t>5_d3_2</t>
    <phoneticPr fontId="43"/>
  </si>
  <si>
    <t>5_d4_1_1</t>
    <phoneticPr fontId="43"/>
  </si>
  <si>
    <t>5_d4_1_2</t>
    <phoneticPr fontId="43"/>
  </si>
  <si>
    <t>5_d4_1_3</t>
    <phoneticPr fontId="43"/>
  </si>
  <si>
    <t>5_d4_1_4</t>
    <phoneticPr fontId="43"/>
  </si>
  <si>
    <t>5_d4_1_5</t>
    <phoneticPr fontId="43"/>
  </si>
  <si>
    <t>5_d4_1_6</t>
    <phoneticPr fontId="43"/>
  </si>
  <si>
    <t>5_d4_1_7</t>
    <phoneticPr fontId="43"/>
  </si>
  <si>
    <t>5_d4_2</t>
    <phoneticPr fontId="43"/>
  </si>
  <si>
    <t>6_1</t>
    <phoneticPr fontId="43"/>
  </si>
  <si>
    <t>6_2</t>
    <phoneticPr fontId="43"/>
  </si>
  <si>
    <t>6_3</t>
    <phoneticPr fontId="43"/>
  </si>
  <si>
    <t>6_4</t>
    <phoneticPr fontId="43"/>
  </si>
  <si>
    <t>6_5_1</t>
    <phoneticPr fontId="43"/>
  </si>
  <si>
    <t>6_5_2</t>
    <phoneticPr fontId="43"/>
  </si>
  <si>
    <t>6_5_3</t>
    <phoneticPr fontId="43"/>
  </si>
  <si>
    <t>6_5_4</t>
    <phoneticPr fontId="43"/>
  </si>
  <si>
    <t>6_5_5</t>
    <phoneticPr fontId="43"/>
  </si>
  <si>
    <t>6_5_6</t>
    <phoneticPr fontId="43"/>
  </si>
  <si>
    <t>6_5_7</t>
    <phoneticPr fontId="43"/>
  </si>
  <si>
    <t>6_6</t>
    <phoneticPr fontId="43"/>
  </si>
  <si>
    <t>7_a_1</t>
    <phoneticPr fontId="43"/>
  </si>
  <si>
    <t>7_a_2</t>
    <phoneticPr fontId="43"/>
  </si>
  <si>
    <t>7_a_3</t>
    <phoneticPr fontId="43"/>
  </si>
  <si>
    <t>7_b_1</t>
    <phoneticPr fontId="43"/>
  </si>
  <si>
    <t>7_b_2</t>
    <phoneticPr fontId="43"/>
  </si>
  <si>
    <t>7_b_3</t>
    <phoneticPr fontId="43"/>
  </si>
  <si>
    <t>7_b_4</t>
    <phoneticPr fontId="43"/>
  </si>
  <si>
    <t>7_b_5</t>
    <phoneticPr fontId="43"/>
  </si>
  <si>
    <t>7_b_6</t>
    <phoneticPr fontId="43"/>
  </si>
  <si>
    <t>7_b_7</t>
    <phoneticPr fontId="43"/>
  </si>
  <si>
    <t>8_1_1</t>
    <phoneticPr fontId="43"/>
  </si>
  <si>
    <t>8_1_2</t>
    <phoneticPr fontId="43"/>
  </si>
  <si>
    <t>8_1_3</t>
    <phoneticPr fontId="43"/>
  </si>
  <si>
    <t>8_1_4</t>
    <phoneticPr fontId="43"/>
  </si>
  <si>
    <t>8_1_5</t>
    <phoneticPr fontId="43"/>
  </si>
  <si>
    <t>8_1_6</t>
    <phoneticPr fontId="43"/>
  </si>
  <si>
    <t>8_2_1</t>
    <phoneticPr fontId="43"/>
  </si>
  <si>
    <t>8_2_2</t>
    <phoneticPr fontId="43"/>
  </si>
  <si>
    <t>8_2_3</t>
    <phoneticPr fontId="43"/>
  </si>
  <si>
    <t>8_2_4</t>
    <phoneticPr fontId="43"/>
  </si>
  <si>
    <t>8_2_5</t>
    <phoneticPr fontId="43"/>
  </si>
  <si>
    <t>8_2_6</t>
    <phoneticPr fontId="43"/>
  </si>
  <si>
    <t>8_3</t>
    <phoneticPr fontId="43"/>
  </si>
  <si>
    <t>8_4</t>
    <phoneticPr fontId="43"/>
  </si>
  <si>
    <t>8_5_1</t>
    <phoneticPr fontId="43"/>
  </si>
  <si>
    <t>8_5_2</t>
    <phoneticPr fontId="43"/>
  </si>
  <si>
    <t>8_5_3</t>
    <phoneticPr fontId="43"/>
  </si>
  <si>
    <t>8_5_4</t>
    <phoneticPr fontId="43"/>
  </si>
  <si>
    <t>8_5_5</t>
    <phoneticPr fontId="43"/>
  </si>
  <si>
    <t>8_5_6</t>
    <phoneticPr fontId="43"/>
  </si>
  <si>
    <t>8_5_7</t>
    <phoneticPr fontId="43"/>
  </si>
  <si>
    <t>8_6</t>
    <phoneticPr fontId="43"/>
  </si>
  <si>
    <t>平成３１年度新規事業</t>
    <rPh sb="0" eb="2">
      <t>ヘイセイ</t>
    </rPh>
    <rPh sb="4" eb="6">
      <t>ネンド</t>
    </rPh>
    <rPh sb="6" eb="8">
      <t>シンキ</t>
    </rPh>
    <rPh sb="8" eb="10">
      <t>ジギョウ</t>
    </rPh>
    <phoneticPr fontId="13"/>
  </si>
  <si>
    <t>平成３２年度新規要求事業</t>
    <rPh sb="0" eb="2">
      <t>ヘイセイ</t>
    </rPh>
    <rPh sb="4" eb="6">
      <t>ネンド</t>
    </rPh>
    <rPh sb="6" eb="8">
      <t>シンキ</t>
    </rPh>
    <rPh sb="8" eb="10">
      <t>ヨウキュウ</t>
    </rPh>
    <rPh sb="10" eb="12">
      <t>ジギョウ</t>
    </rPh>
    <phoneticPr fontId="13"/>
  </si>
  <si>
    <t>公開プロセス結果の平成３２年度予算概算要求への反映状況</t>
    <rPh sb="0" eb="2">
      <t>コウカイ</t>
    </rPh>
    <rPh sb="6" eb="8">
      <t>ケッカ</t>
    </rPh>
    <rPh sb="9" eb="11">
      <t>ヘイセイ</t>
    </rPh>
    <rPh sb="13" eb="15">
      <t>ネンド</t>
    </rPh>
    <rPh sb="15" eb="17">
      <t>ヨサン</t>
    </rPh>
    <rPh sb="17" eb="19">
      <t>ガイサン</t>
    </rPh>
    <rPh sb="19" eb="21">
      <t>ヨウキュウ</t>
    </rPh>
    <rPh sb="23" eb="25">
      <t>ハンエイ</t>
    </rPh>
    <rPh sb="25" eb="27">
      <t>ジョウキョウ</t>
    </rPh>
    <phoneticPr fontId="13"/>
  </si>
  <si>
    <t>平成３０年度
補正後予算額</t>
    <rPh sb="0" eb="2">
      <t>ヘイセイ</t>
    </rPh>
    <rPh sb="4" eb="6">
      <t>ネンド</t>
    </rPh>
    <rPh sb="7" eb="9">
      <t>ホセイ</t>
    </rPh>
    <rPh sb="9" eb="10">
      <t>ゴ</t>
    </rPh>
    <rPh sb="10" eb="13">
      <t>ヨサンガク</t>
    </rPh>
    <phoneticPr fontId="13"/>
  </si>
  <si>
    <t>取りまとめコメント（概要）</t>
    <rPh sb="0" eb="1">
      <t>ト</t>
    </rPh>
    <phoneticPr fontId="13"/>
  </si>
  <si>
    <t>　　　　「年度内に改善を検討」：平成３１年度の点検の結果、平成３２年度予算概算要求の金額に反映は行わないものの、平成３１年度末までに執行等の改善を検討しているもの（概算要求時点で「改善事項を実施済み」又は「具体的な改善事項を意思決定済み」となるものは含まない。）</t>
    <phoneticPr fontId="13"/>
  </si>
  <si>
    <t>注２．「行政事業レビュー対象事業数」は、平成３０年度に実施した事業数であり、平成３１年度から開始された事業（平成３１年度新規事業）及び平成３２年度予算概算要求において新規に要求する事業（平成３２年度新規要求事業）は含まれない。</t>
  </si>
  <si>
    <t>　　　　「執行等改善」：平成３１年度の点検の結果、平成３２年度予算概算要求の金額に反映は行わないものの、明確な廃止年限の設定や執行等の改善を行うもの</t>
  </si>
  <si>
    <t>　　　　一般会計と特別会計のそれぞれの事業数を合計した数が「一般会計＋特別会計」欄の事業数と合わない場合がある。</t>
    <phoneticPr fontId="13"/>
  </si>
  <si>
    <t>注５．「(参考)３２年度要求額」は、行政事業レビューシートの作成・公表の対象となる事業（平成３０年度実施事業、平成３１年度新規事業、平成３２年度新規要求事業）の要求合計額である。</t>
    <rPh sb="0" eb="1">
      <t>チュウ</t>
    </rPh>
    <rPh sb="5" eb="7">
      <t>サンコウ</t>
    </rPh>
    <rPh sb="12" eb="15">
      <t>ヨウキュウガク</t>
    </rPh>
    <rPh sb="18" eb="20">
      <t>ギョウセイ</t>
    </rPh>
    <rPh sb="20" eb="22">
      <t>ジギョウ</t>
    </rPh>
    <rPh sb="30" eb="32">
      <t>サクセイ</t>
    </rPh>
    <rPh sb="33" eb="35">
      <t>コウヒョウ</t>
    </rPh>
    <rPh sb="36" eb="38">
      <t>タイショウ</t>
    </rPh>
    <rPh sb="41" eb="43">
      <t>ジギョウ</t>
    </rPh>
    <rPh sb="44" eb="46">
      <t>ヘイセイ</t>
    </rPh>
    <rPh sb="50" eb="52">
      <t>ジッシ</t>
    </rPh>
    <rPh sb="52" eb="54">
      <t>ジギョウ</t>
    </rPh>
    <rPh sb="55" eb="57">
      <t>ヘイセイ</t>
    </rPh>
    <rPh sb="61" eb="63">
      <t>シンキ</t>
    </rPh>
    <rPh sb="63" eb="65">
      <t>ジギョウ</t>
    </rPh>
    <rPh sb="66" eb="68">
      <t>ヘイセイ</t>
    </rPh>
    <rPh sb="72" eb="74">
      <t>シンキ</t>
    </rPh>
    <rPh sb="74" eb="76">
      <t>ヨウキュウ</t>
    </rPh>
    <rPh sb="76" eb="78">
      <t>ジギョウ</t>
    </rPh>
    <rPh sb="80" eb="82">
      <t>ヨウキュウ</t>
    </rPh>
    <rPh sb="82" eb="84">
      <t>ゴウケイ</t>
    </rPh>
    <rPh sb="84" eb="85">
      <t>ガク</t>
    </rPh>
    <phoneticPr fontId="13"/>
  </si>
  <si>
    <t>平成３０年度
実施事業数</t>
    <rPh sb="0" eb="2">
      <t>ヘイセイ</t>
    </rPh>
    <rPh sb="7" eb="9">
      <t>ジッシ</t>
    </rPh>
    <phoneticPr fontId="13"/>
  </si>
  <si>
    <t>平成３０年度
実施事業数</t>
    <rPh sb="0" eb="2">
      <t>ヘイセイ</t>
    </rPh>
    <rPh sb="7" eb="9">
      <t>ジッシ</t>
    </rPh>
    <rPh sb="9" eb="11">
      <t>ジギョウ</t>
    </rPh>
    <rPh sb="11" eb="12">
      <t>スウ</t>
    </rPh>
    <phoneticPr fontId="13"/>
  </si>
  <si>
    <t>（参考）
３２年度
要求額</t>
    <rPh sb="1" eb="3">
      <t>サンコウ</t>
    </rPh>
    <phoneticPr fontId="13"/>
  </si>
  <si>
    <t>一　　　般　　　会　　　計</t>
    <phoneticPr fontId="13"/>
  </si>
  <si>
    <t>行政事業レビュー点検結果の平成３２年度予算概算要求への反映状況（集計表）</t>
    <rPh sb="0" eb="2">
      <t>ギョウセイ</t>
    </rPh>
    <rPh sb="2" eb="4">
      <t>ジギョウ</t>
    </rPh>
    <rPh sb="8" eb="10">
      <t>テンケン</t>
    </rPh>
    <rPh sb="10" eb="12">
      <t>ケッカ</t>
    </rPh>
    <rPh sb="13" eb="15">
      <t>ヘイセイ</t>
    </rPh>
    <rPh sb="17" eb="19">
      <t>ネンド</t>
    </rPh>
    <rPh sb="19" eb="21">
      <t>ヨサン</t>
    </rPh>
    <rPh sb="21" eb="23">
      <t>ガイサン</t>
    </rPh>
    <rPh sb="23" eb="25">
      <t>ヨウキュウ</t>
    </rPh>
    <rPh sb="27" eb="29">
      <t>ハンエイ</t>
    </rPh>
    <rPh sb="29" eb="31">
      <t>ジョウキョウ</t>
    </rPh>
    <rPh sb="32" eb="35">
      <t>シュウケイヒョウ</t>
    </rPh>
    <phoneticPr fontId="13"/>
  </si>
  <si>
    <t>※平成３１年以降の表記は、新元号に読み替えることとする。</t>
    <phoneticPr fontId="13"/>
  </si>
  <si>
    <t>平成３１年度行政事業レビュー対象外リスト</t>
    <rPh sb="0" eb="2">
      <t>ヘイセイ</t>
    </rPh>
    <rPh sb="4" eb="5">
      <t>ネン</t>
    </rPh>
    <rPh sb="5" eb="6">
      <t>ド</t>
    </rPh>
    <rPh sb="6" eb="8">
      <t>ギョウセイ</t>
    </rPh>
    <rPh sb="8" eb="10">
      <t>ジギョウ</t>
    </rPh>
    <phoneticPr fontId="13"/>
  </si>
  <si>
    <t>平成３０年度
補正後予算額</t>
    <phoneticPr fontId="13"/>
  </si>
  <si>
    <t>平成３１年度
当初予算額</t>
    <rPh sb="0" eb="2">
      <t>ヘイセイ</t>
    </rPh>
    <rPh sb="7" eb="9">
      <t>トウショ</t>
    </rPh>
    <rPh sb="9" eb="11">
      <t>ヨサン</t>
    </rPh>
    <rPh sb="11" eb="12">
      <t>ガク</t>
    </rPh>
    <phoneticPr fontId="13"/>
  </si>
  <si>
    <t>注１． 該当がない場合は「－」を記載し、負の数値を記載する場合は「▲」を使用する。</t>
    <rPh sb="0" eb="1">
      <t>チュウ</t>
    </rPh>
    <rPh sb="4" eb="6">
      <t>ガイトウ</t>
    </rPh>
    <rPh sb="9" eb="11">
      <t>バアイ</t>
    </rPh>
    <rPh sb="16" eb="18">
      <t>キサイ</t>
    </rPh>
    <rPh sb="20" eb="21">
      <t>フ</t>
    </rPh>
    <rPh sb="22" eb="24">
      <t>スウチ</t>
    </rPh>
    <rPh sb="25" eb="27">
      <t>キサイ</t>
    </rPh>
    <rPh sb="29" eb="31">
      <t>バアイ</t>
    </rPh>
    <rPh sb="36" eb="38">
      <t>シヨウ</t>
    </rPh>
    <phoneticPr fontId="13"/>
  </si>
  <si>
    <t>注２． 予備費を使用した場合は「備考」欄にその旨を記載するとともに、金額を記載すること。</t>
    <rPh sb="0" eb="1">
      <t>チュウ</t>
    </rPh>
    <phoneticPr fontId="13"/>
  </si>
  <si>
    <t>平成３０年度
補正後予算額</t>
    <phoneticPr fontId="13"/>
  </si>
  <si>
    <t>平成３１年度
当初予算額</t>
    <rPh sb="0" eb="2">
      <t>ヘイセイ</t>
    </rPh>
    <rPh sb="4" eb="6">
      <t>ネンド</t>
    </rPh>
    <rPh sb="7" eb="9">
      <t>トウショ</t>
    </rPh>
    <rPh sb="9" eb="11">
      <t>ヨサン</t>
    </rPh>
    <rPh sb="11" eb="12">
      <t>ガク</t>
    </rPh>
    <phoneticPr fontId="13"/>
  </si>
  <si>
    <t>平成３２年度
要求額</t>
    <rPh sb="0" eb="2">
      <t>ヘイセイ</t>
    </rPh>
    <rPh sb="4" eb="6">
      <t>ネンド</t>
    </rPh>
    <rPh sb="7" eb="9">
      <t>ヨウキュウ</t>
    </rPh>
    <rPh sb="9" eb="10">
      <t>ガク</t>
    </rPh>
    <phoneticPr fontId="13"/>
  </si>
  <si>
    <t>○○○○省</t>
    <phoneticPr fontId="13"/>
  </si>
  <si>
    <t>平成３１年度行政事業レビュー対象外リスト</t>
    <rPh sb="0" eb="2">
      <t>ヘイセイ</t>
    </rPh>
    <rPh sb="6" eb="8">
      <t>ギョウセイ</t>
    </rPh>
    <rPh sb="8" eb="10">
      <t>ジギョウ</t>
    </rPh>
    <phoneticPr fontId="13"/>
  </si>
  <si>
    <t>〃</t>
    <phoneticPr fontId="13"/>
  </si>
  <si>
    <t>〃</t>
    <phoneticPr fontId="13"/>
  </si>
  <si>
    <t>－</t>
    <phoneticPr fontId="13"/>
  </si>
  <si>
    <t>×××であり、○○○のため</t>
    <phoneticPr fontId="13"/>
  </si>
  <si>
    <t>平成32年度</t>
    <phoneticPr fontId="13"/>
  </si>
  <si>
    <t>平成34年度</t>
    <phoneticPr fontId="13"/>
  </si>
  <si>
    <t>平成30年度</t>
    <phoneticPr fontId="13"/>
  </si>
  <si>
    <t>平成30年度</t>
    <phoneticPr fontId="13"/>
  </si>
  <si>
    <t>施策名：2.地球環境の保全</t>
    <phoneticPr fontId="13"/>
  </si>
  <si>
    <t>施策名：9.環境政策の基盤整備</t>
    <phoneticPr fontId="13"/>
  </si>
  <si>
    <t>施策名：3.大気・水・土壌環境等の保全</t>
    <phoneticPr fontId="13"/>
  </si>
  <si>
    <t>環境省</t>
  </si>
  <si>
    <t>新30</t>
  </si>
  <si>
    <t>-</t>
    <phoneticPr fontId="13"/>
  </si>
  <si>
    <t>文部科学省</t>
  </si>
  <si>
    <t>外務省</t>
  </si>
  <si>
    <t>経済産業省</t>
  </si>
  <si>
    <t>農林水産省</t>
  </si>
  <si>
    <t>平成31年度</t>
    <phoneticPr fontId="13"/>
  </si>
  <si>
    <t>平成35年度</t>
    <phoneticPr fontId="13"/>
  </si>
  <si>
    <t>平成32年度</t>
    <phoneticPr fontId="13"/>
  </si>
  <si>
    <t>地域の防災・減災と低炭素化を同時実現する自立・分散型エネルギー設備等導入推進事業</t>
    <rPh sb="0" eb="2">
      <t>チイキ</t>
    </rPh>
    <rPh sb="3" eb="5">
      <t>ボウサイ</t>
    </rPh>
    <rPh sb="6" eb="8">
      <t>ゲンサイ</t>
    </rPh>
    <rPh sb="9" eb="12">
      <t>テイタンソ</t>
    </rPh>
    <rPh sb="12" eb="13">
      <t>カ</t>
    </rPh>
    <rPh sb="14" eb="16">
      <t>ドウジ</t>
    </rPh>
    <rPh sb="16" eb="18">
      <t>ジツゲン</t>
    </rPh>
    <rPh sb="20" eb="22">
      <t>ジリツ</t>
    </rPh>
    <rPh sb="23" eb="26">
      <t>ブンサンガタ</t>
    </rPh>
    <rPh sb="31" eb="33">
      <t>セツビ</t>
    </rPh>
    <rPh sb="33" eb="34">
      <t>トウ</t>
    </rPh>
    <rPh sb="34" eb="36">
      <t>ドウニュウ</t>
    </rPh>
    <rPh sb="36" eb="38">
      <t>スイシン</t>
    </rPh>
    <rPh sb="38" eb="40">
      <t>ジギョウ</t>
    </rPh>
    <phoneticPr fontId="13"/>
  </si>
  <si>
    <t>脱炭素イノベーションによる地域循環共生圏構築事業</t>
    <rPh sb="0" eb="1">
      <t>ダツ</t>
    </rPh>
    <rPh sb="1" eb="3">
      <t>タンソ</t>
    </rPh>
    <rPh sb="13" eb="15">
      <t>チイキ</t>
    </rPh>
    <rPh sb="15" eb="17">
      <t>ジュンカン</t>
    </rPh>
    <rPh sb="17" eb="19">
      <t>キョウセイ</t>
    </rPh>
    <rPh sb="19" eb="20">
      <t>ケン</t>
    </rPh>
    <rPh sb="20" eb="22">
      <t>コウチク</t>
    </rPh>
    <rPh sb="22" eb="24">
      <t>ジギョウ</t>
    </rPh>
    <phoneticPr fontId="13"/>
  </si>
  <si>
    <t>環境省</t>
    <rPh sb="0" eb="3">
      <t>カンキョウショウ</t>
    </rPh>
    <phoneticPr fontId="13"/>
  </si>
  <si>
    <t>-</t>
    <phoneticPr fontId="13"/>
  </si>
  <si>
    <t>-</t>
    <phoneticPr fontId="13"/>
  </si>
  <si>
    <t>省CO2型リサイクル等高度化設備導入促進事業</t>
    <phoneticPr fontId="13"/>
  </si>
  <si>
    <t>富山物質循環フレームワーク等国際動向を踏まえた循環型社会形成推進に関する検討事業</t>
    <rPh sb="33" eb="34">
      <t>カン</t>
    </rPh>
    <rPh sb="36" eb="38">
      <t>ケントウ</t>
    </rPh>
    <rPh sb="38" eb="40">
      <t>ジギョウ</t>
    </rPh>
    <phoneticPr fontId="13"/>
  </si>
  <si>
    <t>国際資源循環体制構築力強化プログラム事業</t>
    <rPh sb="0" eb="2">
      <t>コクサイ</t>
    </rPh>
    <rPh sb="2" eb="4">
      <t>シゲン</t>
    </rPh>
    <rPh sb="4" eb="6">
      <t>ジュンカン</t>
    </rPh>
    <rPh sb="6" eb="8">
      <t>タイセイ</t>
    </rPh>
    <rPh sb="8" eb="10">
      <t>コウチク</t>
    </rPh>
    <rPh sb="10" eb="11">
      <t>チカラ</t>
    </rPh>
    <rPh sb="11" eb="13">
      <t>キョウカ</t>
    </rPh>
    <rPh sb="18" eb="20">
      <t>ジギョウ</t>
    </rPh>
    <phoneticPr fontId="13"/>
  </si>
  <si>
    <t>容器包装等のプラスチック資源循環推進事業費</t>
    <rPh sb="0" eb="2">
      <t>ヨウキ</t>
    </rPh>
    <rPh sb="2" eb="4">
      <t>ホウソウ</t>
    </rPh>
    <rPh sb="4" eb="5">
      <t>トウ</t>
    </rPh>
    <rPh sb="12" eb="14">
      <t>シゲン</t>
    </rPh>
    <rPh sb="14" eb="16">
      <t>ジュンカン</t>
    </rPh>
    <rPh sb="16" eb="18">
      <t>スイシン</t>
    </rPh>
    <rPh sb="18" eb="21">
      <t>ジギョウヒ</t>
    </rPh>
    <phoneticPr fontId="20"/>
  </si>
  <si>
    <t>国土交通省</t>
  </si>
  <si>
    <t>小型家電リサイクル推進事業費</t>
    <rPh sb="0" eb="2">
      <t>コガタ</t>
    </rPh>
    <rPh sb="2" eb="4">
      <t>カデン</t>
    </rPh>
    <rPh sb="9" eb="11">
      <t>スイシン</t>
    </rPh>
    <rPh sb="11" eb="14">
      <t>ジギョウヒ</t>
    </rPh>
    <phoneticPr fontId="13"/>
  </si>
  <si>
    <t>産業廃棄物処理業からの暴力団排除対策推進事業費</t>
    <rPh sb="0" eb="2">
      <t>サンギョウ</t>
    </rPh>
    <rPh sb="2" eb="5">
      <t>ハイキブツ</t>
    </rPh>
    <rPh sb="5" eb="8">
      <t>ショリギョウ</t>
    </rPh>
    <rPh sb="11" eb="14">
      <t>ボウリョクダン</t>
    </rPh>
    <rPh sb="14" eb="16">
      <t>ハイジョ</t>
    </rPh>
    <rPh sb="16" eb="18">
      <t>タイサク</t>
    </rPh>
    <rPh sb="18" eb="20">
      <t>スイシン</t>
    </rPh>
    <rPh sb="20" eb="23">
      <t>ジギョウヒ</t>
    </rPh>
    <phoneticPr fontId="13"/>
  </si>
  <si>
    <t>（項）地方環境事務所共通費
（大事項）地方環境事務所一般行政に必要な経費</t>
    <rPh sb="3" eb="5">
      <t>チホウ</t>
    </rPh>
    <rPh sb="5" eb="7">
      <t>カンキョウ</t>
    </rPh>
    <rPh sb="7" eb="10">
      <t>ジムショ</t>
    </rPh>
    <rPh sb="10" eb="12">
      <t>キョウツウ</t>
    </rPh>
    <rPh sb="12" eb="13">
      <t>ヒ</t>
    </rPh>
    <rPh sb="19" eb="21">
      <t>チホウ</t>
    </rPh>
    <rPh sb="21" eb="23">
      <t>カンキョウ</t>
    </rPh>
    <rPh sb="23" eb="26">
      <t>ジムショ</t>
    </rPh>
    <rPh sb="26" eb="28">
      <t>イッパン</t>
    </rPh>
    <rPh sb="28" eb="30">
      <t>ギョウセイ</t>
    </rPh>
    <rPh sb="31" eb="33">
      <t>ヒツヨウ</t>
    </rPh>
    <rPh sb="34" eb="36">
      <t>ケイヒ</t>
    </rPh>
    <phoneticPr fontId="13"/>
  </si>
  <si>
    <t>平成35年度</t>
  </si>
  <si>
    <t>平成33年度</t>
  </si>
  <si>
    <t>（項）環境政策基盤整備費
　（大事項）環境問題に対する調査・研究・技術開発に必要な経費</t>
    <rPh sb="1" eb="2">
      <t>コウ</t>
    </rPh>
    <rPh sb="3" eb="5">
      <t>カンキョウ</t>
    </rPh>
    <rPh sb="5" eb="7">
      <t>セイサク</t>
    </rPh>
    <rPh sb="7" eb="9">
      <t>キバン</t>
    </rPh>
    <rPh sb="9" eb="12">
      <t>セイビヒ</t>
    </rPh>
    <rPh sb="15" eb="17">
      <t>ダイジ</t>
    </rPh>
    <rPh sb="17" eb="18">
      <t>コウ</t>
    </rPh>
    <rPh sb="19" eb="21">
      <t>カンキョウ</t>
    </rPh>
    <rPh sb="21" eb="23">
      <t>モンダイ</t>
    </rPh>
    <rPh sb="24" eb="25">
      <t>タイ</t>
    </rPh>
    <rPh sb="27" eb="29">
      <t>チョウサ</t>
    </rPh>
    <rPh sb="30" eb="32">
      <t>ケンキュウ</t>
    </rPh>
    <rPh sb="33" eb="35">
      <t>ギジュツ</t>
    </rPh>
    <rPh sb="35" eb="37">
      <t>カイハツ</t>
    </rPh>
    <rPh sb="38" eb="40">
      <t>ヒツヨウ</t>
    </rPh>
    <rPh sb="41" eb="43">
      <t>ケイヒ</t>
    </rPh>
    <phoneticPr fontId="13"/>
  </si>
  <si>
    <t>民間事業者による分散型エネルギーシステム構築支援事業</t>
    <rPh sb="0" eb="2">
      <t>ミンカン</t>
    </rPh>
    <rPh sb="2" eb="5">
      <t>ジギョウシャ</t>
    </rPh>
    <rPh sb="8" eb="11">
      <t>ブンサンガタ</t>
    </rPh>
    <rPh sb="20" eb="22">
      <t>コウチク</t>
    </rPh>
    <rPh sb="22" eb="24">
      <t>シエン</t>
    </rPh>
    <rPh sb="24" eb="26">
      <t>ジギョウ</t>
    </rPh>
    <phoneticPr fontId="13"/>
  </si>
  <si>
    <t>前年度新規</t>
    <rPh sb="0" eb="3">
      <t>ゼンネンド</t>
    </rPh>
    <rPh sb="3" eb="5">
      <t>シンキ</t>
    </rPh>
    <phoneticPr fontId="13"/>
  </si>
  <si>
    <t>大臣官房秘書課、総務課、会計課、総合政策課</t>
    <rPh sb="16" eb="18">
      <t>ソウゴウ</t>
    </rPh>
    <rPh sb="18" eb="21">
      <t>セイサクカ</t>
    </rPh>
    <phoneticPr fontId="13"/>
  </si>
  <si>
    <t>-</t>
    <phoneticPr fontId="13"/>
  </si>
  <si>
    <t>-</t>
    <phoneticPr fontId="13"/>
  </si>
  <si>
    <t>新31-0002</t>
    <rPh sb="0" eb="1">
      <t>シン</t>
    </rPh>
    <phoneticPr fontId="13"/>
  </si>
  <si>
    <t>サンゴ礁生態系保全対策推進費</t>
    <rPh sb="3" eb="4">
      <t>ショウ</t>
    </rPh>
    <rPh sb="4" eb="7">
      <t>セイタイケイ</t>
    </rPh>
    <rPh sb="7" eb="9">
      <t>ホゼン</t>
    </rPh>
    <rPh sb="9" eb="11">
      <t>タイサク</t>
    </rPh>
    <rPh sb="11" eb="14">
      <t>スイシンヒ</t>
    </rPh>
    <phoneticPr fontId="13"/>
  </si>
  <si>
    <t>廃棄物処理施設を核とした地域循環共生圏構築促進事業</t>
    <phoneticPr fontId="13"/>
  </si>
  <si>
    <t>放射性物質による環境への汚染への対処</t>
    <rPh sb="0" eb="3">
      <t>ホウシャセイ</t>
    </rPh>
    <rPh sb="3" eb="5">
      <t>ブッシツ</t>
    </rPh>
    <rPh sb="8" eb="10">
      <t>カンキョウ</t>
    </rPh>
    <rPh sb="12" eb="14">
      <t>オセン</t>
    </rPh>
    <rPh sb="16" eb="18">
      <t>タイショ</t>
    </rPh>
    <phoneticPr fontId="13"/>
  </si>
  <si>
    <t>自然公園施設災害復旧事業費</t>
    <rPh sb="0" eb="2">
      <t>シゼン</t>
    </rPh>
    <rPh sb="2" eb="4">
      <t>コウエン</t>
    </rPh>
    <rPh sb="4" eb="6">
      <t>シセツ</t>
    </rPh>
    <rPh sb="6" eb="8">
      <t>サイガイ</t>
    </rPh>
    <rPh sb="8" eb="10">
      <t>フッキュウ</t>
    </rPh>
    <rPh sb="10" eb="13">
      <t>ジギョウヒ</t>
    </rPh>
    <phoneticPr fontId="13"/>
  </si>
  <si>
    <t>（項）自然公園等施設災害復旧事業費
  （大事項）自然公園等施設災害復旧事業費に必要な経費</t>
    <rPh sb="1" eb="2">
      <t>コウ</t>
    </rPh>
    <rPh sb="3" eb="5">
      <t>シゼン</t>
    </rPh>
    <rPh sb="5" eb="7">
      <t>コウエン</t>
    </rPh>
    <rPh sb="7" eb="8">
      <t>トウ</t>
    </rPh>
    <rPh sb="8" eb="10">
      <t>シセツ</t>
    </rPh>
    <rPh sb="10" eb="12">
      <t>サイガイ</t>
    </rPh>
    <rPh sb="12" eb="14">
      <t>フッキュウ</t>
    </rPh>
    <rPh sb="14" eb="17">
      <t>ジギョウヒ</t>
    </rPh>
    <rPh sb="21" eb="22">
      <t>ダイ</t>
    </rPh>
    <rPh sb="22" eb="24">
      <t>ジコウ</t>
    </rPh>
    <rPh sb="40" eb="42">
      <t>ヒツヨウ</t>
    </rPh>
    <rPh sb="43" eb="45">
      <t>ケイヒ</t>
    </rPh>
    <phoneticPr fontId="13"/>
  </si>
  <si>
    <t>-</t>
    <phoneticPr fontId="13"/>
  </si>
  <si>
    <t>-</t>
    <phoneticPr fontId="13"/>
  </si>
  <si>
    <t>平成30年度</t>
    <phoneticPr fontId="13"/>
  </si>
  <si>
    <t>平成34年度</t>
    <rPh sb="0" eb="2">
      <t>ヘイセイ</t>
    </rPh>
    <rPh sb="4" eb="6">
      <t>ネンド</t>
    </rPh>
    <phoneticPr fontId="13"/>
  </si>
  <si>
    <t>原子力規制委員会</t>
  </si>
  <si>
    <t>内閣官房</t>
  </si>
  <si>
    <t>ｴﾈﾙｷﾞｰ対策特別会計ｴﾈﾙｷﾞｰ需給勘定</t>
    <phoneticPr fontId="13"/>
  </si>
  <si>
    <t>（項）エネルギー需給構造高度化対策費
　（大事項）温暖化対策に必要な経費</t>
    <phoneticPr fontId="13"/>
  </si>
  <si>
    <t>平成30年度</t>
    <phoneticPr fontId="13"/>
  </si>
  <si>
    <t>外務省：0244</t>
    <rPh sb="0" eb="3">
      <t>ガイムショウ</t>
    </rPh>
    <phoneticPr fontId="13"/>
  </si>
  <si>
    <t>平成35年度</t>
    <rPh sb="0" eb="2">
      <t>ヘイセイ</t>
    </rPh>
    <rPh sb="4" eb="6">
      <t>ネンド</t>
    </rPh>
    <phoneticPr fontId="13"/>
  </si>
  <si>
    <t>環境中の多様な因子による健康影響に関する基礎調査費</t>
    <rPh sb="0" eb="3">
      <t>カンキョウチュウ</t>
    </rPh>
    <rPh sb="4" eb="6">
      <t>タヨウ</t>
    </rPh>
    <rPh sb="7" eb="9">
      <t>インシ</t>
    </rPh>
    <rPh sb="12" eb="14">
      <t>ケンコウ</t>
    </rPh>
    <rPh sb="14" eb="16">
      <t>エイキョウ</t>
    </rPh>
    <rPh sb="17" eb="18">
      <t>カン</t>
    </rPh>
    <rPh sb="20" eb="22">
      <t>キソ</t>
    </rPh>
    <rPh sb="22" eb="24">
      <t>チョウサ</t>
    </rPh>
    <rPh sb="24" eb="25">
      <t>ヒ</t>
    </rPh>
    <phoneticPr fontId="13"/>
  </si>
  <si>
    <t>ネット・ゼロ・エネルギー・ハウス（ZEH)化等による住宅における低炭素化促進事業（経済産業省・一部国土交通省連携事業）</t>
    <rPh sb="21" eb="22">
      <t>カ</t>
    </rPh>
    <rPh sb="22" eb="23">
      <t>トウ</t>
    </rPh>
    <rPh sb="26" eb="28">
      <t>ジュウタク</t>
    </rPh>
    <rPh sb="32" eb="35">
      <t>テイタンソ</t>
    </rPh>
    <rPh sb="35" eb="36">
      <t>カ</t>
    </rPh>
    <rPh sb="36" eb="38">
      <t>ソクシン</t>
    </rPh>
    <rPh sb="38" eb="40">
      <t>ジギョウ</t>
    </rPh>
    <rPh sb="41" eb="43">
      <t>ケイザイ</t>
    </rPh>
    <rPh sb="43" eb="46">
      <t>サンギョウショウ</t>
    </rPh>
    <rPh sb="47" eb="49">
      <t>イチブ</t>
    </rPh>
    <rPh sb="49" eb="51">
      <t>コクド</t>
    </rPh>
    <rPh sb="51" eb="54">
      <t>コウツウショウ</t>
    </rPh>
    <rPh sb="54" eb="56">
      <t>レンケイ</t>
    </rPh>
    <rPh sb="56" eb="58">
      <t>ジギョウ</t>
    </rPh>
    <phoneticPr fontId="13"/>
  </si>
  <si>
    <t>外部有識者点検対象外</t>
  </si>
  <si>
    <t>拠出金の使い道を把握・検証するとともに、引き続き必要最低限の拠出となるよう検討を進めること。</t>
  </si>
  <si>
    <t>本年６月に長期戦略が策定されたことを踏まえ、当該予算において実施する長期戦略の実現のために必要な取組の検討を行うとともに、事業名の変更等により当該事業の位置づけを整理すること。</t>
    <rPh sb="0" eb="2">
      <t>ホンネン</t>
    </rPh>
    <rPh sb="3" eb="4">
      <t>ガツ</t>
    </rPh>
    <rPh sb="5" eb="7">
      <t>チョウキ</t>
    </rPh>
    <rPh sb="7" eb="9">
      <t>センリャク</t>
    </rPh>
    <rPh sb="10" eb="12">
      <t>サクテイ</t>
    </rPh>
    <rPh sb="18" eb="19">
      <t>フ</t>
    </rPh>
    <rPh sb="22" eb="24">
      <t>トウガイ</t>
    </rPh>
    <rPh sb="24" eb="26">
      <t>ヨサン</t>
    </rPh>
    <rPh sb="30" eb="32">
      <t>ジッシ</t>
    </rPh>
    <rPh sb="34" eb="36">
      <t>チョウキ</t>
    </rPh>
    <rPh sb="36" eb="38">
      <t>センリャク</t>
    </rPh>
    <rPh sb="39" eb="41">
      <t>ジツゲン</t>
    </rPh>
    <rPh sb="45" eb="47">
      <t>ヒツヨウ</t>
    </rPh>
    <rPh sb="48" eb="50">
      <t>トリクミ</t>
    </rPh>
    <rPh sb="51" eb="53">
      <t>ケントウ</t>
    </rPh>
    <rPh sb="54" eb="55">
      <t>オコナ</t>
    </rPh>
    <rPh sb="61" eb="63">
      <t>ジギョウ</t>
    </rPh>
    <rPh sb="63" eb="64">
      <t>メイ</t>
    </rPh>
    <rPh sb="65" eb="67">
      <t>ヘンコウ</t>
    </rPh>
    <rPh sb="67" eb="68">
      <t>トウ</t>
    </rPh>
    <rPh sb="71" eb="73">
      <t>トウガイ</t>
    </rPh>
    <rPh sb="73" eb="75">
      <t>ジギョウ</t>
    </rPh>
    <rPh sb="76" eb="78">
      <t>イチ</t>
    </rPh>
    <rPh sb="81" eb="83">
      <t>セイリ</t>
    </rPh>
    <phoneticPr fontId="13"/>
  </si>
  <si>
    <t>これまでの成果物を十分に活用し、引き続きインベントリ等の精緻化に努めるとともに、一者応札の改善に向けた取組にも努めること。</t>
    <rPh sb="26" eb="27">
      <t>トウ</t>
    </rPh>
    <rPh sb="48" eb="49">
      <t>ム</t>
    </rPh>
    <rPh sb="51" eb="53">
      <t>トリクミ</t>
    </rPh>
    <rPh sb="55" eb="56">
      <t>ツト</t>
    </rPh>
    <phoneticPr fontId="13"/>
  </si>
  <si>
    <t>事業者の自主的削減取組を促進するため、引き続き、排出量情報の迅速な集計及び国民に分かりやすい形での公表に努めるとともに、一者応札の改善に向けた取組にも努めること。</t>
    <rPh sb="0" eb="3">
      <t>ジギョウシャ</t>
    </rPh>
    <rPh sb="4" eb="7">
      <t>ジシュテキ</t>
    </rPh>
    <rPh sb="7" eb="9">
      <t>サクゲン</t>
    </rPh>
    <rPh sb="9" eb="11">
      <t>トリクミ</t>
    </rPh>
    <rPh sb="12" eb="14">
      <t>ソクシン</t>
    </rPh>
    <rPh sb="19" eb="20">
      <t>ヒ</t>
    </rPh>
    <rPh sb="21" eb="22">
      <t>ツヅ</t>
    </rPh>
    <rPh sb="24" eb="26">
      <t>ハイシュツ</t>
    </rPh>
    <rPh sb="27" eb="29">
      <t>ジョウホウ</t>
    </rPh>
    <rPh sb="30" eb="32">
      <t>ジンソク</t>
    </rPh>
    <rPh sb="33" eb="35">
      <t>シュウケイ</t>
    </rPh>
    <rPh sb="35" eb="36">
      <t>オヨ</t>
    </rPh>
    <rPh sb="46" eb="47">
      <t>カタチ</t>
    </rPh>
    <rPh sb="52" eb="53">
      <t>ツト</t>
    </rPh>
    <rPh sb="60" eb="61">
      <t>イッ</t>
    </rPh>
    <rPh sb="61" eb="62">
      <t>シャ</t>
    </rPh>
    <rPh sb="62" eb="64">
      <t>オウサツ</t>
    </rPh>
    <rPh sb="65" eb="67">
      <t>カイゼン</t>
    </rPh>
    <rPh sb="68" eb="69">
      <t>ム</t>
    </rPh>
    <rPh sb="71" eb="73">
      <t>トリクミ</t>
    </rPh>
    <rPh sb="75" eb="76">
      <t>ツト</t>
    </rPh>
    <phoneticPr fontId="13"/>
  </si>
  <si>
    <t>Ｊクレジット需要拡大に向けたカーボン・オフセットの普及拡大に努めること。また、他省庁との連携をさらに強化しながら、事業の効率化に努めるとともに、一者応募の改善に向けた取組にも努めること。</t>
    <rPh sb="74" eb="76">
      <t>オウボ</t>
    </rPh>
    <phoneticPr fontId="13"/>
  </si>
  <si>
    <t>国立公園等における生物多様性の保全強化等を推進していくため、引き続き、地方環境事務所との連携・協力を行い、効果的・効率的な予算執行に努めること。</t>
    <rPh sb="0" eb="2">
      <t>コクリツ</t>
    </rPh>
    <rPh sb="2" eb="4">
      <t>コウエン</t>
    </rPh>
    <rPh sb="4" eb="5">
      <t>トウ</t>
    </rPh>
    <rPh sb="17" eb="19">
      <t>キョウカ</t>
    </rPh>
    <rPh sb="19" eb="20">
      <t>トウ</t>
    </rPh>
    <rPh sb="21" eb="23">
      <t>スイシン</t>
    </rPh>
    <rPh sb="30" eb="31">
      <t>ヒ</t>
    </rPh>
    <rPh sb="32" eb="33">
      <t>ツヅ</t>
    </rPh>
    <rPh sb="35" eb="37">
      <t>チホウ</t>
    </rPh>
    <rPh sb="50" eb="51">
      <t>オコナ</t>
    </rPh>
    <rPh sb="61" eb="63">
      <t>ヨサン</t>
    </rPh>
    <phoneticPr fontId="13"/>
  </si>
  <si>
    <t>貴重な自然環境の保護管理や国立公園等の自然資源を活かし、地域の活性化を推進していくため、事業の効率性・効果を検討し、引き続き、適切な予算執行に努めること。</t>
    <rPh sb="0" eb="2">
      <t>キチョウ</t>
    </rPh>
    <rPh sb="3" eb="5">
      <t>シゼン</t>
    </rPh>
    <rPh sb="5" eb="7">
      <t>カンキョウ</t>
    </rPh>
    <rPh sb="8" eb="10">
      <t>ホゴ</t>
    </rPh>
    <rPh sb="10" eb="12">
      <t>カンリ</t>
    </rPh>
    <rPh sb="13" eb="15">
      <t>コクリツ</t>
    </rPh>
    <rPh sb="15" eb="17">
      <t>コウエン</t>
    </rPh>
    <rPh sb="17" eb="18">
      <t>トウ</t>
    </rPh>
    <rPh sb="19" eb="21">
      <t>シゼン</t>
    </rPh>
    <rPh sb="21" eb="23">
      <t>シゲン</t>
    </rPh>
    <rPh sb="24" eb="25">
      <t>イ</t>
    </rPh>
    <rPh sb="28" eb="30">
      <t>チイキ</t>
    </rPh>
    <rPh sb="31" eb="34">
      <t>カッセイカ</t>
    </rPh>
    <rPh sb="35" eb="37">
      <t>スイシン</t>
    </rPh>
    <rPh sb="44" eb="46">
      <t>ジギョウ</t>
    </rPh>
    <rPh sb="47" eb="50">
      <t>コウリツセイ</t>
    </rPh>
    <rPh sb="51" eb="53">
      <t>コウカ</t>
    </rPh>
    <rPh sb="54" eb="56">
      <t>ケントウ</t>
    </rPh>
    <rPh sb="58" eb="59">
      <t>ヒ</t>
    </rPh>
    <rPh sb="60" eb="61">
      <t>ツヅ</t>
    </rPh>
    <rPh sb="63" eb="65">
      <t>テキセツ</t>
    </rPh>
    <rPh sb="66" eb="68">
      <t>ヨサン</t>
    </rPh>
    <rPh sb="68" eb="70">
      <t>シッコウ</t>
    </rPh>
    <rPh sb="71" eb="72">
      <t>ツト</t>
    </rPh>
    <phoneticPr fontId="13"/>
  </si>
  <si>
    <t>引き続き、世界自然遺産地域等の適正な管理・モニタリングを行い、自然環境保全に努めること。</t>
    <phoneticPr fontId="13"/>
  </si>
  <si>
    <t>日中のトキ保護協力に関する基本的枠組みに基づき、技術協力を着実に実施し、得られた知見を今後のトキ保護事業等に役立てること。</t>
    <rPh sb="0" eb="2">
      <t>ニッチュウ</t>
    </rPh>
    <rPh sb="5" eb="7">
      <t>ホゴ</t>
    </rPh>
    <rPh sb="7" eb="9">
      <t>キョウリョク</t>
    </rPh>
    <rPh sb="10" eb="11">
      <t>カン</t>
    </rPh>
    <rPh sb="13" eb="15">
      <t>キホン</t>
    </rPh>
    <rPh sb="15" eb="16">
      <t>テキ</t>
    </rPh>
    <rPh sb="16" eb="18">
      <t>ワクグ</t>
    </rPh>
    <rPh sb="20" eb="21">
      <t>モト</t>
    </rPh>
    <rPh sb="24" eb="26">
      <t>ギジュツ</t>
    </rPh>
    <rPh sb="26" eb="28">
      <t>キョウリョク</t>
    </rPh>
    <rPh sb="29" eb="31">
      <t>チャクジツ</t>
    </rPh>
    <rPh sb="32" eb="34">
      <t>ジッシ</t>
    </rPh>
    <rPh sb="36" eb="37">
      <t>エ</t>
    </rPh>
    <rPh sb="40" eb="42">
      <t>チケン</t>
    </rPh>
    <rPh sb="43" eb="45">
      <t>コンゴ</t>
    </rPh>
    <rPh sb="48" eb="50">
      <t>ホゴ</t>
    </rPh>
    <rPh sb="50" eb="52">
      <t>ジギョウ</t>
    </rPh>
    <rPh sb="52" eb="53">
      <t>トウ</t>
    </rPh>
    <rPh sb="54" eb="56">
      <t>ヤクダ</t>
    </rPh>
    <phoneticPr fontId="13"/>
  </si>
  <si>
    <t>鳥獣保護管理を適切に推進していくため、事業の効率性・効果を検討し、適切な予算執行に努めること。</t>
    <rPh sb="0" eb="2">
      <t>チョウジュウ</t>
    </rPh>
    <rPh sb="2" eb="4">
      <t>ホゴ</t>
    </rPh>
    <rPh sb="4" eb="6">
      <t>カンリ</t>
    </rPh>
    <rPh sb="7" eb="9">
      <t>テキセツ</t>
    </rPh>
    <rPh sb="10" eb="12">
      <t>スイシン</t>
    </rPh>
    <rPh sb="19" eb="21">
      <t>ジギョウ</t>
    </rPh>
    <phoneticPr fontId="13"/>
  </si>
  <si>
    <t>カルタヘナ法に基づき、遺伝子組替え生物の使用等の規制を推進していくため、事業の効率性を検討し、適切な予算執行に努めること。</t>
    <rPh sb="5" eb="6">
      <t>ホウ</t>
    </rPh>
    <rPh sb="7" eb="8">
      <t>モト</t>
    </rPh>
    <rPh sb="11" eb="14">
      <t>イデンシ</t>
    </rPh>
    <rPh sb="14" eb="15">
      <t>ク</t>
    </rPh>
    <rPh sb="15" eb="16">
      <t>カ</t>
    </rPh>
    <rPh sb="17" eb="19">
      <t>セイブツ</t>
    </rPh>
    <rPh sb="20" eb="22">
      <t>シヨウ</t>
    </rPh>
    <rPh sb="22" eb="23">
      <t>トウ</t>
    </rPh>
    <rPh sb="24" eb="26">
      <t>キセイ</t>
    </rPh>
    <rPh sb="27" eb="29">
      <t>スイシン</t>
    </rPh>
    <rPh sb="36" eb="38">
      <t>ジギョウ</t>
    </rPh>
    <rPh sb="39" eb="42">
      <t>コウリツセイ</t>
    </rPh>
    <rPh sb="43" eb="45">
      <t>ケントウ</t>
    </rPh>
    <rPh sb="47" eb="49">
      <t>テキセツ</t>
    </rPh>
    <rPh sb="50" eb="52">
      <t>ヨサン</t>
    </rPh>
    <rPh sb="52" eb="54">
      <t>シッコウ</t>
    </rPh>
    <rPh sb="55" eb="56">
      <t>ツト</t>
    </rPh>
    <phoneticPr fontId="13"/>
  </si>
  <si>
    <t>適正な指定管理鳥獣の管理を推進するため、関係機関等と連携しつつ、事業の効率性等を検討し、捕獲目標の達成に向けて着実に実施すること。</t>
    <rPh sb="0" eb="2">
      <t>テキセイ</t>
    </rPh>
    <rPh sb="3" eb="5">
      <t>シテイ</t>
    </rPh>
    <rPh sb="5" eb="7">
      <t>カンリ</t>
    </rPh>
    <rPh sb="7" eb="9">
      <t>チョウジュウ</t>
    </rPh>
    <rPh sb="10" eb="12">
      <t>カンリ</t>
    </rPh>
    <rPh sb="13" eb="15">
      <t>スイシン</t>
    </rPh>
    <rPh sb="20" eb="22">
      <t>カンケイ</t>
    </rPh>
    <rPh sb="22" eb="24">
      <t>キカン</t>
    </rPh>
    <rPh sb="24" eb="25">
      <t>トウ</t>
    </rPh>
    <rPh sb="26" eb="28">
      <t>レンケイ</t>
    </rPh>
    <rPh sb="32" eb="34">
      <t>ジギョウ</t>
    </rPh>
    <rPh sb="44" eb="46">
      <t>ホカク</t>
    </rPh>
    <rPh sb="46" eb="48">
      <t>モクヒョウ</t>
    </rPh>
    <rPh sb="49" eb="51">
      <t>タッセイ</t>
    </rPh>
    <rPh sb="52" eb="53">
      <t>ム</t>
    </rPh>
    <rPh sb="55" eb="57">
      <t>チャクジツ</t>
    </rPh>
    <rPh sb="58" eb="60">
      <t>ジッシ</t>
    </rPh>
    <phoneticPr fontId="13"/>
  </si>
  <si>
    <t>野生生物保護センター等の整備・維持管理を着実に実施していくため、事業の必要性を検討した上で、計画的かつ効率的な予算執行に努めること。</t>
    <rPh sb="0" eb="2">
      <t>ヤセイ</t>
    </rPh>
    <rPh sb="2" eb="4">
      <t>セイブツ</t>
    </rPh>
    <rPh sb="4" eb="6">
      <t>ホゴ</t>
    </rPh>
    <rPh sb="10" eb="11">
      <t>トウ</t>
    </rPh>
    <rPh sb="12" eb="14">
      <t>セイビ</t>
    </rPh>
    <rPh sb="15" eb="17">
      <t>イジ</t>
    </rPh>
    <rPh sb="17" eb="19">
      <t>カンリ</t>
    </rPh>
    <rPh sb="20" eb="22">
      <t>チャクジツ</t>
    </rPh>
    <rPh sb="23" eb="25">
      <t>ジッシ</t>
    </rPh>
    <rPh sb="32" eb="34">
      <t>ジギョウ</t>
    </rPh>
    <rPh sb="35" eb="37">
      <t>ヒツヨウ</t>
    </rPh>
    <rPh sb="37" eb="38">
      <t>セイ</t>
    </rPh>
    <rPh sb="39" eb="41">
      <t>ケントウ</t>
    </rPh>
    <rPh sb="43" eb="44">
      <t>ウエ</t>
    </rPh>
    <rPh sb="46" eb="48">
      <t>ケイカク</t>
    </rPh>
    <rPh sb="48" eb="49">
      <t>テキ</t>
    </rPh>
    <rPh sb="51" eb="53">
      <t>コウリツ</t>
    </rPh>
    <rPh sb="53" eb="54">
      <t>テキ</t>
    </rPh>
    <rPh sb="55" eb="57">
      <t>ヨサン</t>
    </rPh>
    <rPh sb="57" eb="59">
      <t>シッコウ</t>
    </rPh>
    <rPh sb="60" eb="61">
      <t>ツト</t>
    </rPh>
    <phoneticPr fontId="13"/>
  </si>
  <si>
    <t>生息地等保護区の適切な保護管理を推進していくため、引き続き、効率的な予算執行に努めること。</t>
    <rPh sb="0" eb="2">
      <t>セイソク</t>
    </rPh>
    <rPh sb="2" eb="3">
      <t>チ</t>
    </rPh>
    <rPh sb="3" eb="4">
      <t>トウ</t>
    </rPh>
    <rPh sb="4" eb="7">
      <t>ホゴク</t>
    </rPh>
    <rPh sb="8" eb="10">
      <t>テキセツ</t>
    </rPh>
    <rPh sb="11" eb="13">
      <t>ホゴ</t>
    </rPh>
    <rPh sb="13" eb="15">
      <t>カンリ</t>
    </rPh>
    <rPh sb="16" eb="18">
      <t>スイシン</t>
    </rPh>
    <rPh sb="25" eb="26">
      <t>ヒ</t>
    </rPh>
    <rPh sb="27" eb="28">
      <t>ツヅ</t>
    </rPh>
    <phoneticPr fontId="13"/>
  </si>
  <si>
    <t>希少種等の保護増殖等を着実に実施するため、引き続き、専門家の知識を活かし、効率的かつ効果的に事業を実施し、成果等についても有効に活用するよう努めること。</t>
    <rPh sb="0" eb="3">
      <t>キショウシュ</t>
    </rPh>
    <rPh sb="3" eb="4">
      <t>トウ</t>
    </rPh>
    <rPh sb="5" eb="7">
      <t>ホゴ</t>
    </rPh>
    <rPh sb="7" eb="9">
      <t>ゾウショク</t>
    </rPh>
    <rPh sb="9" eb="10">
      <t>トウ</t>
    </rPh>
    <rPh sb="11" eb="13">
      <t>チャクジツ</t>
    </rPh>
    <rPh sb="14" eb="16">
      <t>ジッシ</t>
    </rPh>
    <rPh sb="21" eb="22">
      <t>ヒ</t>
    </rPh>
    <rPh sb="23" eb="24">
      <t>ツヅ</t>
    </rPh>
    <rPh sb="33" eb="34">
      <t>イ</t>
    </rPh>
    <rPh sb="42" eb="44">
      <t>コウカ</t>
    </rPh>
    <rPh sb="44" eb="45">
      <t>テキ</t>
    </rPh>
    <rPh sb="53" eb="55">
      <t>セイカ</t>
    </rPh>
    <rPh sb="55" eb="56">
      <t>トウ</t>
    </rPh>
    <rPh sb="61" eb="63">
      <t>ユウコウ</t>
    </rPh>
    <rPh sb="64" eb="66">
      <t>カツヨウ</t>
    </rPh>
    <rPh sb="70" eb="71">
      <t>ツト</t>
    </rPh>
    <phoneticPr fontId="13"/>
  </si>
  <si>
    <t>動物愛護管理施策を推進していくため、事業の必要性を検討した上で、効率的かつ効果的に実施し、適切な予算執行に努めること。また、調達手法の改善（一者応札の抑制の取組等）を図ること。</t>
    <rPh sb="0" eb="2">
      <t>ドウブツ</t>
    </rPh>
    <rPh sb="2" eb="4">
      <t>アイゴ</t>
    </rPh>
    <rPh sb="4" eb="6">
      <t>カンリ</t>
    </rPh>
    <rPh sb="6" eb="8">
      <t>セサク</t>
    </rPh>
    <rPh sb="9" eb="11">
      <t>スイシン</t>
    </rPh>
    <rPh sb="37" eb="39">
      <t>コウカ</t>
    </rPh>
    <rPh sb="39" eb="40">
      <t>テキ</t>
    </rPh>
    <phoneticPr fontId="13"/>
  </si>
  <si>
    <t>予定どおり平成３０年度で終了すること。
着実に被災施設の復旧を図ること。</t>
    <rPh sb="31" eb="32">
      <t>ハカ</t>
    </rPh>
    <phoneticPr fontId="13"/>
  </si>
  <si>
    <t>補助内容の精査・検討による費用対効果の高い事業の採択に努めるとともに、事業者に対して補助事業の周知等を実施することで執行率の向上にも努めること。</t>
    <rPh sb="27" eb="28">
      <t>ツト</t>
    </rPh>
    <rPh sb="49" eb="50">
      <t>トウ</t>
    </rPh>
    <rPh sb="51" eb="53">
      <t>ジッシ</t>
    </rPh>
    <rPh sb="66" eb="67">
      <t>ツト</t>
    </rPh>
    <phoneticPr fontId="13"/>
  </si>
  <si>
    <t>引き続き厳正な審査による交付先の選定を行うとともに、適切な事業の進捗管理による効率的・効果的な執行に努めること。</t>
    <rPh sb="4" eb="6">
      <t>ゲンセイ</t>
    </rPh>
    <rPh sb="7" eb="9">
      <t>シンサ</t>
    </rPh>
    <rPh sb="19" eb="20">
      <t>オコナ</t>
    </rPh>
    <rPh sb="26" eb="28">
      <t>テキセツ</t>
    </rPh>
    <rPh sb="29" eb="31">
      <t>ジギョウ</t>
    </rPh>
    <rPh sb="32" eb="34">
      <t>シンチョク</t>
    </rPh>
    <rPh sb="34" eb="36">
      <t>カンリ</t>
    </rPh>
    <rPh sb="47" eb="49">
      <t>シッコウ</t>
    </rPh>
    <rPh sb="50" eb="51">
      <t>ツト</t>
    </rPh>
    <phoneticPr fontId="13"/>
  </si>
  <si>
    <t>引き続き、企業への周知等を積極的に実施することで、活動実績数の維持、向上に努めるとともに、一者応札の改善に向けた取組にも努めること。</t>
    <rPh sb="0" eb="1">
      <t>ヒ</t>
    </rPh>
    <rPh sb="2" eb="3">
      <t>ツヅ</t>
    </rPh>
    <rPh sb="5" eb="7">
      <t>キギョウ</t>
    </rPh>
    <rPh sb="9" eb="11">
      <t>シュウチ</t>
    </rPh>
    <rPh sb="11" eb="12">
      <t>トウ</t>
    </rPh>
    <rPh sb="13" eb="15">
      <t>セッキョク</t>
    </rPh>
    <rPh sb="15" eb="16">
      <t>テキ</t>
    </rPh>
    <rPh sb="17" eb="19">
      <t>ジッシ</t>
    </rPh>
    <rPh sb="25" eb="27">
      <t>カツドウ</t>
    </rPh>
    <rPh sb="27" eb="29">
      <t>ジッセキ</t>
    </rPh>
    <rPh sb="29" eb="30">
      <t>スウ</t>
    </rPh>
    <rPh sb="31" eb="33">
      <t>イジ</t>
    </rPh>
    <rPh sb="34" eb="36">
      <t>コウジョウ</t>
    </rPh>
    <rPh sb="37" eb="38">
      <t>ツト</t>
    </rPh>
    <rPh sb="45" eb="47">
      <t>イチシャ</t>
    </rPh>
    <rPh sb="47" eb="49">
      <t>オウサツ</t>
    </rPh>
    <rPh sb="50" eb="52">
      <t>カイゼン</t>
    </rPh>
    <rPh sb="53" eb="54">
      <t>ム</t>
    </rPh>
    <rPh sb="56" eb="58">
      <t>トリクミ</t>
    </rPh>
    <rPh sb="60" eb="61">
      <t>ツト</t>
    </rPh>
    <phoneticPr fontId="11"/>
  </si>
  <si>
    <t>外部有識者点検対象外</t>
    <phoneticPr fontId="13"/>
  </si>
  <si>
    <t>外部有識者点検対象外</t>
    <phoneticPr fontId="13"/>
  </si>
  <si>
    <t>引き続き、実績を踏まえた業務の見直し等を実施し、運用に係る費用の圧縮に努めること。</t>
    <rPh sb="18" eb="19">
      <t>トウ</t>
    </rPh>
    <rPh sb="20" eb="22">
      <t>ジッシ</t>
    </rPh>
    <rPh sb="32" eb="34">
      <t>アッシュク</t>
    </rPh>
    <rPh sb="35" eb="36">
      <t>ツト</t>
    </rPh>
    <phoneticPr fontId="13"/>
  </si>
  <si>
    <t>外部有識者点検対象外</t>
    <phoneticPr fontId="13"/>
  </si>
  <si>
    <t>引き続き、PDCAサイクル結果を踏まえた効果的な事業の実施に努めるとともに、一者応札の改善に向けた取組にも努めること。</t>
    <rPh sb="0" eb="1">
      <t>ヒ</t>
    </rPh>
    <rPh sb="2" eb="3">
      <t>ツヅ</t>
    </rPh>
    <rPh sb="13" eb="15">
      <t>ケッカ</t>
    </rPh>
    <rPh sb="16" eb="17">
      <t>フ</t>
    </rPh>
    <rPh sb="20" eb="23">
      <t>コウカテキ</t>
    </rPh>
    <rPh sb="24" eb="26">
      <t>ジギョウ</t>
    </rPh>
    <rPh sb="27" eb="29">
      <t>ジッシ</t>
    </rPh>
    <rPh sb="30" eb="31">
      <t>ツト</t>
    </rPh>
    <rPh sb="38" eb="40">
      <t>イチシャ</t>
    </rPh>
    <rPh sb="40" eb="42">
      <t>オウサツ</t>
    </rPh>
    <rPh sb="43" eb="45">
      <t>カイゼン</t>
    </rPh>
    <rPh sb="46" eb="47">
      <t>ム</t>
    </rPh>
    <rPh sb="49" eb="51">
      <t>トリクミ</t>
    </rPh>
    <rPh sb="53" eb="54">
      <t>ツト</t>
    </rPh>
    <phoneticPr fontId="11"/>
  </si>
  <si>
    <t>引き続き、実績を踏まえた仕様の見直しや適切な事業の進捗管理による効率的な執行等を実施するとともに、一者応札の改善に向けた取組にも努めること。</t>
    <rPh sb="12" eb="14">
      <t>シヨウ</t>
    </rPh>
    <rPh sb="15" eb="17">
      <t>ミナオ</t>
    </rPh>
    <rPh sb="19" eb="21">
      <t>テキセツ</t>
    </rPh>
    <rPh sb="36" eb="38">
      <t>シッコウ</t>
    </rPh>
    <rPh sb="38" eb="39">
      <t>トウ</t>
    </rPh>
    <rPh sb="40" eb="42">
      <t>ジッシ</t>
    </rPh>
    <phoneticPr fontId="13"/>
  </si>
  <si>
    <t>フロン法改正における国会審議等を踏まえ、世界の脱フロン化に向け、国際協力等の取組を具体的に検討すること。また、引き続き一者応札の改善に向けた取組にも努めること。</t>
    <rPh sb="3" eb="4">
      <t>ホウ</t>
    </rPh>
    <rPh sb="4" eb="6">
      <t>カイセイ</t>
    </rPh>
    <rPh sb="10" eb="12">
      <t>コッカイ</t>
    </rPh>
    <rPh sb="12" eb="14">
      <t>シンギ</t>
    </rPh>
    <rPh sb="14" eb="15">
      <t>トウ</t>
    </rPh>
    <rPh sb="16" eb="17">
      <t>フ</t>
    </rPh>
    <rPh sb="20" eb="22">
      <t>セカイ</t>
    </rPh>
    <rPh sb="23" eb="24">
      <t>ダツ</t>
    </rPh>
    <rPh sb="27" eb="28">
      <t>カ</t>
    </rPh>
    <rPh sb="29" eb="30">
      <t>ム</t>
    </rPh>
    <rPh sb="32" eb="34">
      <t>コクサイ</t>
    </rPh>
    <rPh sb="34" eb="36">
      <t>キョウリョク</t>
    </rPh>
    <rPh sb="36" eb="37">
      <t>トウ</t>
    </rPh>
    <rPh sb="38" eb="40">
      <t>トリクミ</t>
    </rPh>
    <rPh sb="41" eb="44">
      <t>グタイテキ</t>
    </rPh>
    <rPh sb="45" eb="47">
      <t>ケントウ</t>
    </rPh>
    <rPh sb="55" eb="56">
      <t>ヒ</t>
    </rPh>
    <rPh sb="57" eb="58">
      <t>ツヅ</t>
    </rPh>
    <rPh sb="59" eb="60">
      <t>イチ</t>
    </rPh>
    <rPh sb="60" eb="61">
      <t>シャ</t>
    </rPh>
    <phoneticPr fontId="13"/>
  </si>
  <si>
    <t>引き続き他省庁と連携して、経費の削減や事業内容の見直しを通じて効率的な事業実施につなげるとともに、当該事業実施による我が国への裨益を説明すること。</t>
    <rPh sb="35" eb="37">
      <t>ジギョウ</t>
    </rPh>
    <rPh sb="37" eb="39">
      <t>ジッシ</t>
    </rPh>
    <rPh sb="49" eb="51">
      <t>トウガイ</t>
    </rPh>
    <rPh sb="51" eb="53">
      <t>ジギョウ</t>
    </rPh>
    <rPh sb="53" eb="55">
      <t>ジッシ</t>
    </rPh>
    <rPh sb="58" eb="59">
      <t>ワ</t>
    </rPh>
    <rPh sb="60" eb="61">
      <t>クニ</t>
    </rPh>
    <rPh sb="63" eb="65">
      <t>ヒエキ</t>
    </rPh>
    <rPh sb="66" eb="68">
      <t>セツメイ</t>
    </rPh>
    <phoneticPr fontId="13"/>
  </si>
  <si>
    <t>成果目標の達成に向けて、地方公共団体等の更なる支援に資する取組を検討するとともに、引き続き一者応札の改善に向けた取組にも努めること。</t>
    <rPh sb="0" eb="2">
      <t>セイカ</t>
    </rPh>
    <rPh sb="2" eb="4">
      <t>モクヒョウ</t>
    </rPh>
    <rPh sb="5" eb="7">
      <t>タッセイ</t>
    </rPh>
    <rPh sb="8" eb="9">
      <t>ム</t>
    </rPh>
    <rPh sb="12" eb="14">
      <t>チホウ</t>
    </rPh>
    <rPh sb="14" eb="16">
      <t>コウキョウ</t>
    </rPh>
    <rPh sb="16" eb="18">
      <t>ダンタイ</t>
    </rPh>
    <rPh sb="18" eb="19">
      <t>トウ</t>
    </rPh>
    <rPh sb="20" eb="21">
      <t>サラ</t>
    </rPh>
    <rPh sb="23" eb="25">
      <t>シエン</t>
    </rPh>
    <rPh sb="26" eb="27">
      <t>シ</t>
    </rPh>
    <rPh sb="29" eb="31">
      <t>トリクミ</t>
    </rPh>
    <rPh sb="32" eb="34">
      <t>ケントウ</t>
    </rPh>
    <phoneticPr fontId="13"/>
  </si>
  <si>
    <t>拠出金の使途や拠出先の事業実施状況、二国間クレジット制度に対する成果を適切に把握することに努め、拠出額の妥当性について検討を行い、必要最小限の拠出とすること。</t>
    <rPh sb="18" eb="21">
      <t>ニコクカン</t>
    </rPh>
    <rPh sb="26" eb="28">
      <t>セイド</t>
    </rPh>
    <rPh sb="48" eb="50">
      <t>キョシュツ</t>
    </rPh>
    <rPh sb="50" eb="51">
      <t>ガク</t>
    </rPh>
    <phoneticPr fontId="11"/>
  </si>
  <si>
    <t>拠出金の使途を把握・検証するとともに、拠出額の妥当性についても検証すること。また、毎年度の活動状況が国民に理解できるようなアウトカムを検討すること。</t>
    <rPh sb="0" eb="3">
      <t>キョシュツキン</t>
    </rPh>
    <rPh sb="19" eb="21">
      <t>キョシュツ</t>
    </rPh>
    <rPh sb="21" eb="22">
      <t>ガク</t>
    </rPh>
    <rPh sb="23" eb="26">
      <t>ダトウセイ</t>
    </rPh>
    <rPh sb="31" eb="33">
      <t>ケンショウ</t>
    </rPh>
    <rPh sb="41" eb="44">
      <t>マイネンド</t>
    </rPh>
    <rPh sb="45" eb="47">
      <t>カツドウ</t>
    </rPh>
    <rPh sb="47" eb="49">
      <t>ジョウキョウ</t>
    </rPh>
    <rPh sb="50" eb="52">
      <t>コクミン</t>
    </rPh>
    <rPh sb="53" eb="55">
      <t>リカイ</t>
    </rPh>
    <rPh sb="67" eb="69">
      <t>ケントウ</t>
    </rPh>
    <phoneticPr fontId="13"/>
  </si>
  <si>
    <t>拠出金の使い道を把握・検証するとともに、引き続き必要最低限の拠出となるよう検討を進めること。</t>
    <rPh sb="37" eb="39">
      <t>ケントウ</t>
    </rPh>
    <phoneticPr fontId="11"/>
  </si>
  <si>
    <t>引き続き一者応札の改善に向けた取組に努めるとともに、他の事業において国際動向調査を実施した成果を活用すること等により、効率的な予算執行に努めること。</t>
    <rPh sb="28" eb="30">
      <t>ジギョウ</t>
    </rPh>
    <rPh sb="54" eb="55">
      <t>トウ</t>
    </rPh>
    <phoneticPr fontId="13"/>
  </si>
  <si>
    <t>引き続き一者応札の改善に向けた取組に努めるとともに、国際会議の開催については開催時期・場所等を他の会議と合わせる等により経費の削減に向けた検討を行うこと。</t>
    <rPh sb="26" eb="28">
      <t>コクサイ</t>
    </rPh>
    <rPh sb="28" eb="30">
      <t>カイギ</t>
    </rPh>
    <rPh sb="31" eb="33">
      <t>カイサイ</t>
    </rPh>
    <rPh sb="38" eb="40">
      <t>カイサイ</t>
    </rPh>
    <rPh sb="40" eb="42">
      <t>ジキ</t>
    </rPh>
    <rPh sb="43" eb="45">
      <t>バショ</t>
    </rPh>
    <rPh sb="45" eb="46">
      <t>トウ</t>
    </rPh>
    <rPh sb="47" eb="48">
      <t>タ</t>
    </rPh>
    <rPh sb="49" eb="51">
      <t>カイギ</t>
    </rPh>
    <rPh sb="52" eb="53">
      <t>ア</t>
    </rPh>
    <rPh sb="56" eb="57">
      <t>トウ</t>
    </rPh>
    <rPh sb="60" eb="62">
      <t>ケイヒ</t>
    </rPh>
    <rPh sb="63" eb="65">
      <t>サクゲン</t>
    </rPh>
    <rPh sb="66" eb="67">
      <t>ム</t>
    </rPh>
    <rPh sb="69" eb="71">
      <t>ケントウ</t>
    </rPh>
    <rPh sb="72" eb="73">
      <t>オコナ</t>
    </rPh>
    <phoneticPr fontId="11"/>
  </si>
  <si>
    <t>外部有識者点検対象外</t>
    <phoneticPr fontId="13"/>
  </si>
  <si>
    <t>これまでの知見を生かし、効果的・効率的な執行に努めるとともに、本年６月に長期戦略が策定されたことを踏まえ、中期目標の達成等に向けた必要な施策・対策の追加も検討すること。</t>
    <rPh sb="31" eb="33">
      <t>ホンネン</t>
    </rPh>
    <rPh sb="34" eb="35">
      <t>ガツ</t>
    </rPh>
    <rPh sb="36" eb="38">
      <t>チョウキ</t>
    </rPh>
    <rPh sb="38" eb="40">
      <t>センリャク</t>
    </rPh>
    <rPh sb="41" eb="43">
      <t>サクテイ</t>
    </rPh>
    <rPh sb="49" eb="50">
      <t>フ</t>
    </rPh>
    <rPh sb="53" eb="55">
      <t>チュウキ</t>
    </rPh>
    <rPh sb="55" eb="57">
      <t>モクヒョウ</t>
    </rPh>
    <rPh sb="58" eb="60">
      <t>タッセイ</t>
    </rPh>
    <rPh sb="60" eb="61">
      <t>トウ</t>
    </rPh>
    <rPh sb="62" eb="63">
      <t>ム</t>
    </rPh>
    <rPh sb="65" eb="67">
      <t>ヒツヨウ</t>
    </rPh>
    <rPh sb="68" eb="70">
      <t>セサク</t>
    </rPh>
    <rPh sb="71" eb="73">
      <t>タイサク</t>
    </rPh>
    <rPh sb="74" eb="76">
      <t>ツイカ</t>
    </rPh>
    <rPh sb="77" eb="79">
      <t>ケントウ</t>
    </rPh>
    <phoneticPr fontId="13"/>
  </si>
  <si>
    <t>諸外国に比べて家庭部門のデータ整備が遅れた理由はそもそも何なのか。また、25年度から本事業をスタートしていることから、これまでこの統計がどのように政策立案に生かされているのかも示すべき。一般論として基礎統計の重要性は理解できるが、調査手法の工夫、効率化を図り、脱炭素社会の実現に大きく貢献する政策立案に、有効活用できる調査事業として欲しい。</t>
  </si>
  <si>
    <t>グリーンボンドの普及支援策としては手厚すぎるのではないか？もはや調査や事例研究をしている段階ではないはず。グリーンボンドの発行支援業務などは、民間ベースに委ねておいてもニーズに応じて育つもの。必要性が薄いことは、補助金活用率が低かったことにあらわれているのではないか。それよりも低炭素社会、脱炭素社会構築に向けた投資が促進されるような政策枠組みを作ることの方が、優先すべき本来の行政の仕事だと思われる。</t>
    <rPh sb="8" eb="10">
      <t>フキュウ</t>
    </rPh>
    <rPh sb="10" eb="12">
      <t>シエン</t>
    </rPh>
    <rPh sb="12" eb="13">
      <t>サク</t>
    </rPh>
    <rPh sb="17" eb="19">
      <t>テアツ</t>
    </rPh>
    <rPh sb="32" eb="34">
      <t>チョウサ</t>
    </rPh>
    <rPh sb="35" eb="37">
      <t>ジレイ</t>
    </rPh>
    <rPh sb="37" eb="39">
      <t>ケンキュウ</t>
    </rPh>
    <rPh sb="44" eb="46">
      <t>ダンカイ</t>
    </rPh>
    <rPh sb="61" eb="63">
      <t>ハッコウ</t>
    </rPh>
    <rPh sb="63" eb="65">
      <t>シエン</t>
    </rPh>
    <rPh sb="65" eb="67">
      <t>ギョウム</t>
    </rPh>
    <rPh sb="71" eb="73">
      <t>ミンカン</t>
    </rPh>
    <rPh sb="77" eb="78">
      <t>ユダ</t>
    </rPh>
    <rPh sb="88" eb="89">
      <t>オウ</t>
    </rPh>
    <rPh sb="91" eb="92">
      <t>ソダ</t>
    </rPh>
    <rPh sb="96" eb="99">
      <t>ヒツヨウセイ</t>
    </rPh>
    <rPh sb="100" eb="101">
      <t>ウス</t>
    </rPh>
    <rPh sb="106" eb="109">
      <t>ホジョキン</t>
    </rPh>
    <rPh sb="109" eb="111">
      <t>カツヨウ</t>
    </rPh>
    <rPh sb="111" eb="112">
      <t>リツ</t>
    </rPh>
    <rPh sb="113" eb="114">
      <t>ヒク</t>
    </rPh>
    <rPh sb="139" eb="142">
      <t>テイタンソ</t>
    </rPh>
    <rPh sb="142" eb="144">
      <t>シャカイ</t>
    </rPh>
    <rPh sb="145" eb="146">
      <t>ダツ</t>
    </rPh>
    <rPh sb="146" eb="148">
      <t>タンソ</t>
    </rPh>
    <rPh sb="148" eb="150">
      <t>シャカイ</t>
    </rPh>
    <rPh sb="150" eb="152">
      <t>コウチク</t>
    </rPh>
    <rPh sb="153" eb="154">
      <t>ム</t>
    </rPh>
    <rPh sb="156" eb="158">
      <t>トウシ</t>
    </rPh>
    <rPh sb="159" eb="161">
      <t>ソクシン</t>
    </rPh>
    <rPh sb="167" eb="169">
      <t>セイサク</t>
    </rPh>
    <rPh sb="169" eb="171">
      <t>ワクグ</t>
    </rPh>
    <rPh sb="173" eb="174">
      <t>ツク</t>
    </rPh>
    <rPh sb="178" eb="179">
      <t>ホウ</t>
    </rPh>
    <rPh sb="181" eb="183">
      <t>ユウセン</t>
    </rPh>
    <rPh sb="186" eb="188">
      <t>ホンライ</t>
    </rPh>
    <rPh sb="189" eb="191">
      <t>ギョウセイ</t>
    </rPh>
    <rPh sb="192" eb="194">
      <t>シゴト</t>
    </rPh>
    <rPh sb="196" eb="197">
      <t>オモ</t>
    </rPh>
    <phoneticPr fontId="13"/>
  </si>
  <si>
    <t>体感温度が下がる快適性の高い、優れものの素材は、ますます亢進する酷暑の日本で将来需要が大きく市場規模も見込めることから、企業が自前で研究開発するものと思われる。税金を投入して個別企業の開発費を肩代わりする必要性はないのではないか。</t>
    <rPh sb="0" eb="2">
      <t>タイカン</t>
    </rPh>
    <rPh sb="2" eb="4">
      <t>オンド</t>
    </rPh>
    <rPh sb="5" eb="6">
      <t>サ</t>
    </rPh>
    <rPh sb="8" eb="11">
      <t>カイテキセイ</t>
    </rPh>
    <rPh sb="12" eb="13">
      <t>タカ</t>
    </rPh>
    <rPh sb="15" eb="16">
      <t>スグ</t>
    </rPh>
    <rPh sb="20" eb="22">
      <t>ソザイ</t>
    </rPh>
    <rPh sb="28" eb="30">
      <t>コウシン</t>
    </rPh>
    <rPh sb="32" eb="34">
      <t>コクショ</t>
    </rPh>
    <rPh sb="35" eb="37">
      <t>ニホン</t>
    </rPh>
    <rPh sb="38" eb="40">
      <t>ショウライ</t>
    </rPh>
    <rPh sb="40" eb="42">
      <t>ジュヨウ</t>
    </rPh>
    <rPh sb="43" eb="44">
      <t>オオ</t>
    </rPh>
    <rPh sb="46" eb="48">
      <t>シジョウ</t>
    </rPh>
    <rPh sb="48" eb="50">
      <t>キボ</t>
    </rPh>
    <rPh sb="51" eb="53">
      <t>ミコ</t>
    </rPh>
    <rPh sb="60" eb="62">
      <t>キギョウ</t>
    </rPh>
    <rPh sb="63" eb="65">
      <t>ジマエ</t>
    </rPh>
    <rPh sb="66" eb="68">
      <t>ケンキュウ</t>
    </rPh>
    <rPh sb="68" eb="70">
      <t>カイハツ</t>
    </rPh>
    <rPh sb="75" eb="76">
      <t>オモ</t>
    </rPh>
    <rPh sb="80" eb="82">
      <t>ゼイキン</t>
    </rPh>
    <rPh sb="83" eb="85">
      <t>トウニュウ</t>
    </rPh>
    <rPh sb="87" eb="89">
      <t>コベツ</t>
    </rPh>
    <rPh sb="89" eb="91">
      <t>キギョウ</t>
    </rPh>
    <rPh sb="92" eb="95">
      <t>カイハツヒ</t>
    </rPh>
    <rPh sb="96" eb="98">
      <t>カタガ</t>
    </rPh>
    <rPh sb="102" eb="104">
      <t>ヒツヨウ</t>
    </rPh>
    <rPh sb="104" eb="105">
      <t>セイ</t>
    </rPh>
    <phoneticPr fontId="12"/>
  </si>
  <si>
    <t>アジア地域の生物多様性における重要性や、そこでの日本としてのリーダーシップ発揮の必要性はよく理解できる。ただ、政策の重点は各国が自立的取り組みを行えるような能力構築に重点を置くべきであり、目標最終年度を決め、出口戦略を立てておくべきと考える（終了予定なしなのか？35年度で終了なのか？）。そう考えると、成果指標はパートナーシップへの参加国数が妥当なのかは疑問。</t>
    <rPh sb="3" eb="5">
      <t>チイキ</t>
    </rPh>
    <rPh sb="6" eb="8">
      <t>セイブツ</t>
    </rPh>
    <rPh sb="8" eb="11">
      <t>タヨウセイ</t>
    </rPh>
    <rPh sb="15" eb="18">
      <t>ジュウヨウセイ</t>
    </rPh>
    <rPh sb="24" eb="26">
      <t>ニホン</t>
    </rPh>
    <rPh sb="37" eb="39">
      <t>ハッキ</t>
    </rPh>
    <rPh sb="40" eb="43">
      <t>ヒツヨウセイ</t>
    </rPh>
    <rPh sb="46" eb="48">
      <t>リカイ</t>
    </rPh>
    <rPh sb="55" eb="57">
      <t>セイサク</t>
    </rPh>
    <rPh sb="58" eb="60">
      <t>ジュウテン</t>
    </rPh>
    <rPh sb="61" eb="63">
      <t>カッコク</t>
    </rPh>
    <rPh sb="64" eb="67">
      <t>ジリツテキ</t>
    </rPh>
    <rPh sb="67" eb="68">
      <t>ト</t>
    </rPh>
    <rPh sb="69" eb="70">
      <t>ク</t>
    </rPh>
    <rPh sb="72" eb="73">
      <t>オコナ</t>
    </rPh>
    <rPh sb="78" eb="80">
      <t>ノウリョク</t>
    </rPh>
    <rPh sb="80" eb="82">
      <t>コウチク</t>
    </rPh>
    <rPh sb="83" eb="85">
      <t>ジュウテン</t>
    </rPh>
    <rPh sb="86" eb="87">
      <t>オ</t>
    </rPh>
    <rPh sb="94" eb="96">
      <t>モクヒョウ</t>
    </rPh>
    <rPh sb="96" eb="98">
      <t>サイシュウ</t>
    </rPh>
    <rPh sb="98" eb="100">
      <t>ネンド</t>
    </rPh>
    <rPh sb="101" eb="102">
      <t>キ</t>
    </rPh>
    <rPh sb="104" eb="106">
      <t>デグチ</t>
    </rPh>
    <rPh sb="106" eb="108">
      <t>センリャク</t>
    </rPh>
    <rPh sb="109" eb="110">
      <t>タ</t>
    </rPh>
    <rPh sb="117" eb="118">
      <t>カンガ</t>
    </rPh>
    <rPh sb="136" eb="138">
      <t>シュウリョウ</t>
    </rPh>
    <rPh sb="146" eb="147">
      <t>カンガ</t>
    </rPh>
    <rPh sb="151" eb="153">
      <t>セイカ</t>
    </rPh>
    <rPh sb="153" eb="155">
      <t>シヒョウ</t>
    </rPh>
    <rPh sb="166" eb="169">
      <t>サンカコク</t>
    </rPh>
    <rPh sb="169" eb="170">
      <t>スウ</t>
    </rPh>
    <rPh sb="171" eb="173">
      <t>ダトウ</t>
    </rPh>
    <rPh sb="177" eb="179">
      <t>ギモン</t>
    </rPh>
    <phoneticPr fontId="12"/>
  </si>
  <si>
    <t>そもそも管理運営「体制構築」が政策目的ならば、平成23年からここまで、さらにこれからも、延々と続ける必要はないものと考える。ガイドツアーや自然体験プログラムの実施などの通年の業務委託にコストがかかっているようだが、この費用は受益者（＝利用者）負担の方向で考えるべきではないか。</t>
    <rPh sb="4" eb="6">
      <t>カンリ</t>
    </rPh>
    <rPh sb="6" eb="8">
      <t>ウンエイ</t>
    </rPh>
    <rPh sb="9" eb="11">
      <t>タイセイ</t>
    </rPh>
    <rPh sb="11" eb="13">
      <t>コウチク</t>
    </rPh>
    <rPh sb="15" eb="17">
      <t>セイサク</t>
    </rPh>
    <rPh sb="17" eb="19">
      <t>モクテキ</t>
    </rPh>
    <rPh sb="23" eb="25">
      <t>ヘイセイ</t>
    </rPh>
    <rPh sb="27" eb="28">
      <t>ネン</t>
    </rPh>
    <rPh sb="44" eb="46">
      <t>エンエン</t>
    </rPh>
    <rPh sb="47" eb="48">
      <t>ツヅ</t>
    </rPh>
    <rPh sb="50" eb="52">
      <t>ヒツヨウ</t>
    </rPh>
    <rPh sb="58" eb="59">
      <t>カンガ</t>
    </rPh>
    <rPh sb="69" eb="71">
      <t>シゼン</t>
    </rPh>
    <rPh sb="71" eb="73">
      <t>タイケン</t>
    </rPh>
    <rPh sb="79" eb="81">
      <t>ジッシ</t>
    </rPh>
    <rPh sb="84" eb="86">
      <t>ツウネン</t>
    </rPh>
    <rPh sb="87" eb="89">
      <t>ギョウム</t>
    </rPh>
    <rPh sb="89" eb="91">
      <t>イタク</t>
    </rPh>
    <rPh sb="109" eb="111">
      <t>ヒヨウ</t>
    </rPh>
    <rPh sb="112" eb="115">
      <t>ジュエキシャ</t>
    </rPh>
    <rPh sb="117" eb="120">
      <t>リヨウシャ</t>
    </rPh>
    <rPh sb="121" eb="123">
      <t>フタン</t>
    </rPh>
    <rPh sb="124" eb="126">
      <t>ホウコウ</t>
    </rPh>
    <rPh sb="127" eb="128">
      <t>カンガ</t>
    </rPh>
    <phoneticPr fontId="12"/>
  </si>
  <si>
    <t>事業の意図や必要性は理解できる。諸外国の観光地ではスマホと連動させた多言語サービスなどが普及しつつある。それらの事例もよく研究して、国立公園間で共通仕様にできるところはそのようにするなど、効果的・効率的予算使用に努めてほしい。また、利用者数を成果指標とするのは妥当ではなく、むしろ訪日外国人の満足度を指標にするべきではないか。また、単年度事業のように書いてあるが、当初予算の大部分が翌年度に繰り越された理由がわからない。</t>
    <rPh sb="0" eb="2">
      <t>ジギョウ</t>
    </rPh>
    <rPh sb="3" eb="5">
      <t>イト</t>
    </rPh>
    <rPh sb="6" eb="9">
      <t>ヒツヨウセイ</t>
    </rPh>
    <rPh sb="10" eb="12">
      <t>リカイ</t>
    </rPh>
    <rPh sb="16" eb="19">
      <t>ショガイコク</t>
    </rPh>
    <rPh sb="20" eb="23">
      <t>カンコウチ</t>
    </rPh>
    <rPh sb="29" eb="31">
      <t>レンドウ</t>
    </rPh>
    <rPh sb="34" eb="37">
      <t>タゲンゴ</t>
    </rPh>
    <rPh sb="44" eb="46">
      <t>フキュウ</t>
    </rPh>
    <rPh sb="56" eb="58">
      <t>ジレイ</t>
    </rPh>
    <rPh sb="61" eb="63">
      <t>ケンキュウ</t>
    </rPh>
    <rPh sb="66" eb="68">
      <t>コクリツ</t>
    </rPh>
    <rPh sb="68" eb="70">
      <t>コウエン</t>
    </rPh>
    <rPh sb="70" eb="71">
      <t>アイダ</t>
    </rPh>
    <rPh sb="72" eb="74">
      <t>キョウツウ</t>
    </rPh>
    <rPh sb="74" eb="76">
      <t>シヨウ</t>
    </rPh>
    <rPh sb="94" eb="97">
      <t>コウカテキ</t>
    </rPh>
    <rPh sb="98" eb="101">
      <t>コウリツテキ</t>
    </rPh>
    <rPh sb="101" eb="103">
      <t>ヨサン</t>
    </rPh>
    <rPh sb="103" eb="105">
      <t>シヨウ</t>
    </rPh>
    <rPh sb="106" eb="107">
      <t>ツト</t>
    </rPh>
    <rPh sb="116" eb="118">
      <t>リヨウ</t>
    </rPh>
    <rPh sb="118" eb="119">
      <t>シャ</t>
    </rPh>
    <rPh sb="119" eb="120">
      <t>スウ</t>
    </rPh>
    <rPh sb="121" eb="123">
      <t>セイカ</t>
    </rPh>
    <rPh sb="123" eb="125">
      <t>シヒョウ</t>
    </rPh>
    <rPh sb="130" eb="132">
      <t>ダトウ</t>
    </rPh>
    <rPh sb="140" eb="142">
      <t>ホウニチ</t>
    </rPh>
    <rPh sb="142" eb="144">
      <t>ガイコク</t>
    </rPh>
    <rPh sb="144" eb="145">
      <t>ジン</t>
    </rPh>
    <rPh sb="146" eb="149">
      <t>マンゾクド</t>
    </rPh>
    <rPh sb="150" eb="152">
      <t>シヒョウ</t>
    </rPh>
    <rPh sb="166" eb="169">
      <t>タンネンド</t>
    </rPh>
    <rPh sb="169" eb="171">
      <t>ジギョウ</t>
    </rPh>
    <rPh sb="175" eb="176">
      <t>カ</t>
    </rPh>
    <rPh sb="182" eb="184">
      <t>トウショ</t>
    </rPh>
    <rPh sb="184" eb="186">
      <t>ヨサン</t>
    </rPh>
    <rPh sb="187" eb="190">
      <t>ダイブブン</t>
    </rPh>
    <rPh sb="191" eb="194">
      <t>ヨクネンド</t>
    </rPh>
    <rPh sb="195" eb="196">
      <t>ク</t>
    </rPh>
    <rPh sb="197" eb="198">
      <t>コ</t>
    </rPh>
    <rPh sb="201" eb="203">
      <t>リユウ</t>
    </rPh>
    <phoneticPr fontId="12"/>
  </si>
  <si>
    <t>被害者救済に真に役立っているか、不断にチェックして見直しを図って欲しい。
予算額が大きいだけに、適切かつ効率的・効果的な予算使用を徹底していただきたい。</t>
    <rPh sb="0" eb="3">
      <t>ヒガイシャ</t>
    </rPh>
    <rPh sb="3" eb="5">
      <t>キュウサイ</t>
    </rPh>
    <rPh sb="6" eb="7">
      <t>シン</t>
    </rPh>
    <rPh sb="8" eb="10">
      <t>ヤクダ</t>
    </rPh>
    <rPh sb="16" eb="18">
      <t>フダン</t>
    </rPh>
    <rPh sb="25" eb="27">
      <t>ミナオ</t>
    </rPh>
    <rPh sb="29" eb="30">
      <t>ハカ</t>
    </rPh>
    <rPh sb="32" eb="33">
      <t>ホ</t>
    </rPh>
    <rPh sb="37" eb="40">
      <t>ヨサンガク</t>
    </rPh>
    <rPh sb="41" eb="42">
      <t>オオ</t>
    </rPh>
    <rPh sb="48" eb="50">
      <t>テキセツ</t>
    </rPh>
    <rPh sb="52" eb="55">
      <t>コウリツテキ</t>
    </rPh>
    <rPh sb="56" eb="59">
      <t>コウカテキ</t>
    </rPh>
    <rPh sb="60" eb="62">
      <t>ヨサン</t>
    </rPh>
    <rPh sb="62" eb="64">
      <t>シヨウ</t>
    </rPh>
    <rPh sb="65" eb="67">
      <t>テッテイ</t>
    </rPh>
    <phoneticPr fontId="12"/>
  </si>
  <si>
    <t>予算の執行率が５割以下と低いが、予算を効率的に活用した結果なのか、それともワークショップなどの案件が少なく、SDGｓについてG7が途上国を巻き込む際の課題が浮き彫りになった結果なのか？</t>
    <rPh sb="0" eb="2">
      <t>ヨサン</t>
    </rPh>
    <rPh sb="3" eb="6">
      <t>シッコウリツ</t>
    </rPh>
    <rPh sb="8" eb="9">
      <t>ワリ</t>
    </rPh>
    <rPh sb="9" eb="11">
      <t>イカ</t>
    </rPh>
    <rPh sb="12" eb="13">
      <t>ヒク</t>
    </rPh>
    <rPh sb="16" eb="18">
      <t>ヨサン</t>
    </rPh>
    <rPh sb="19" eb="22">
      <t>コウリツテキ</t>
    </rPh>
    <rPh sb="23" eb="25">
      <t>カツヨウ</t>
    </rPh>
    <rPh sb="27" eb="29">
      <t>ケッカ</t>
    </rPh>
    <rPh sb="47" eb="49">
      <t>アンケン</t>
    </rPh>
    <rPh sb="50" eb="51">
      <t>スク</t>
    </rPh>
    <rPh sb="65" eb="68">
      <t>トジョウコク</t>
    </rPh>
    <rPh sb="69" eb="70">
      <t>マ</t>
    </rPh>
    <rPh sb="71" eb="72">
      <t>コ</t>
    </rPh>
    <rPh sb="73" eb="74">
      <t>サイ</t>
    </rPh>
    <rPh sb="75" eb="77">
      <t>カダイ</t>
    </rPh>
    <rPh sb="78" eb="79">
      <t>ウ</t>
    </rPh>
    <rPh sb="80" eb="81">
      <t>ボ</t>
    </rPh>
    <rPh sb="86" eb="88">
      <t>ケッカ</t>
    </rPh>
    <phoneticPr fontId="12"/>
  </si>
  <si>
    <t>成果目標がサイトの閲覧数になっており、政策評価の測定指標ではCO2排出量が示されている。両者の関係がよくわからない。サイト閲覧とCO2削減は直接結びつけるのは無理があるのでは？</t>
    <rPh sb="0" eb="2">
      <t>セイカ</t>
    </rPh>
    <rPh sb="2" eb="4">
      <t>モクヒョウ</t>
    </rPh>
    <rPh sb="9" eb="11">
      <t>エツラン</t>
    </rPh>
    <rPh sb="11" eb="12">
      <t>スウ</t>
    </rPh>
    <rPh sb="19" eb="21">
      <t>セイサク</t>
    </rPh>
    <rPh sb="21" eb="23">
      <t>ヒョウカ</t>
    </rPh>
    <rPh sb="24" eb="26">
      <t>ソクテイ</t>
    </rPh>
    <rPh sb="26" eb="28">
      <t>シヒョウ</t>
    </rPh>
    <rPh sb="33" eb="35">
      <t>ハイシュツ</t>
    </rPh>
    <rPh sb="35" eb="36">
      <t>リョウ</t>
    </rPh>
    <rPh sb="37" eb="38">
      <t>シメ</t>
    </rPh>
    <rPh sb="44" eb="46">
      <t>リョウシャ</t>
    </rPh>
    <rPh sb="47" eb="49">
      <t>カンケイ</t>
    </rPh>
    <rPh sb="61" eb="63">
      <t>エツラン</t>
    </rPh>
    <rPh sb="67" eb="69">
      <t>サクゲン</t>
    </rPh>
    <rPh sb="70" eb="72">
      <t>チョクセツ</t>
    </rPh>
    <rPh sb="72" eb="73">
      <t>ムス</t>
    </rPh>
    <rPh sb="79" eb="81">
      <t>ムリ</t>
    </rPh>
    <phoneticPr fontId="12"/>
  </si>
  <si>
    <t>OECD内で環境分野でも日本の存在感を示せるように拠出金以上の働きを政府には期待したい。</t>
    <rPh sb="4" eb="5">
      <t>ナイ</t>
    </rPh>
    <rPh sb="6" eb="8">
      <t>カンキョウ</t>
    </rPh>
    <rPh sb="8" eb="10">
      <t>ブンヤ</t>
    </rPh>
    <rPh sb="12" eb="14">
      <t>ニホン</t>
    </rPh>
    <rPh sb="15" eb="18">
      <t>ソンザイカン</t>
    </rPh>
    <rPh sb="19" eb="20">
      <t>シメ</t>
    </rPh>
    <rPh sb="25" eb="28">
      <t>キョシュツキン</t>
    </rPh>
    <rPh sb="28" eb="30">
      <t>イジョウ</t>
    </rPh>
    <rPh sb="31" eb="32">
      <t>ハタラ</t>
    </rPh>
    <rPh sb="34" eb="36">
      <t>セイフ</t>
    </rPh>
    <rPh sb="38" eb="40">
      <t>キタイ</t>
    </rPh>
    <phoneticPr fontId="12"/>
  </si>
  <si>
    <t>2018年度で事業は終了しているが、後継のプロジェクトはあるのか。環境省の根源的な役割であり、短期間で実現できるテーマではないと思われる。</t>
    <rPh sb="4" eb="6">
      <t>ネンド</t>
    </rPh>
    <rPh sb="7" eb="9">
      <t>ジギョウ</t>
    </rPh>
    <rPh sb="10" eb="12">
      <t>シュウリョウ</t>
    </rPh>
    <rPh sb="18" eb="20">
      <t>コウケイ</t>
    </rPh>
    <rPh sb="33" eb="36">
      <t>カンキョウショウ</t>
    </rPh>
    <rPh sb="37" eb="40">
      <t>コンゲンテキ</t>
    </rPh>
    <rPh sb="41" eb="43">
      <t>ヤクワリ</t>
    </rPh>
    <rPh sb="47" eb="50">
      <t>タンキカン</t>
    </rPh>
    <rPh sb="51" eb="53">
      <t>ジツゲン</t>
    </rPh>
    <rPh sb="64" eb="65">
      <t>オモ</t>
    </rPh>
    <phoneticPr fontId="12"/>
  </si>
  <si>
    <t>希少種が絶滅種とならないように全力を注いでもらいたい。ノネコ対策も難しさはあるが、奄美以外も検討してはよいのではないか。</t>
    <phoneticPr fontId="13"/>
  </si>
  <si>
    <t>一日も早い水俣病問題の解決につながるよう最大限の努力をお願いしたい。</t>
    <rPh sb="0" eb="2">
      <t>イチニチ</t>
    </rPh>
    <rPh sb="3" eb="4">
      <t>ハヤ</t>
    </rPh>
    <rPh sb="5" eb="8">
      <t>ミナマタビョウ</t>
    </rPh>
    <rPh sb="8" eb="10">
      <t>モンダイ</t>
    </rPh>
    <rPh sb="11" eb="13">
      <t>カイケツ</t>
    </rPh>
    <rPh sb="20" eb="23">
      <t>サイダイゲン</t>
    </rPh>
    <rPh sb="24" eb="26">
      <t>ドリョク</t>
    </rPh>
    <rPh sb="28" eb="29">
      <t>ネガ</t>
    </rPh>
    <phoneticPr fontId="12"/>
  </si>
  <si>
    <t>外部有識者からの所見のとおり、諸外国に比べデータ整理が遅れた理由やこれまでの統計結果がどのうように政策立案に活かされているかを示すとともに、今後の政策立案に有効活用されるよう調査手法の工夫、効率化に努めること。</t>
    <rPh sb="8" eb="10">
      <t>ショケン</t>
    </rPh>
    <rPh sb="15" eb="18">
      <t>ショガイコク</t>
    </rPh>
    <rPh sb="19" eb="20">
      <t>クラ</t>
    </rPh>
    <rPh sb="24" eb="26">
      <t>セイリ</t>
    </rPh>
    <rPh sb="27" eb="28">
      <t>オク</t>
    </rPh>
    <rPh sb="30" eb="32">
      <t>リユウ</t>
    </rPh>
    <rPh sb="38" eb="40">
      <t>トウケイ</t>
    </rPh>
    <rPh sb="40" eb="42">
      <t>ケッカ</t>
    </rPh>
    <rPh sb="49" eb="51">
      <t>セイサク</t>
    </rPh>
    <rPh sb="51" eb="53">
      <t>リツアン</t>
    </rPh>
    <rPh sb="54" eb="55">
      <t>イ</t>
    </rPh>
    <rPh sb="63" eb="64">
      <t>シメ</t>
    </rPh>
    <rPh sb="70" eb="72">
      <t>コンゴ</t>
    </rPh>
    <rPh sb="73" eb="75">
      <t>セイサク</t>
    </rPh>
    <rPh sb="75" eb="77">
      <t>リツアン</t>
    </rPh>
    <rPh sb="78" eb="80">
      <t>ユウコウ</t>
    </rPh>
    <rPh sb="80" eb="82">
      <t>カツヨウ</t>
    </rPh>
    <rPh sb="87" eb="89">
      <t>チョウサ</t>
    </rPh>
    <rPh sb="89" eb="91">
      <t>シュホウ</t>
    </rPh>
    <rPh sb="92" eb="94">
      <t>クフウ</t>
    </rPh>
    <rPh sb="95" eb="98">
      <t>コウリツカ</t>
    </rPh>
    <rPh sb="99" eb="100">
      <t>ツト</t>
    </rPh>
    <phoneticPr fontId="13"/>
  </si>
  <si>
    <t>これまでの検討成果を最大限に活用し、より効果的な対策案の作成に努めるとともに、一者応札の改善に向けた取組にも努めること。</t>
    <phoneticPr fontId="13"/>
  </si>
  <si>
    <t>予算執行調査の結果を踏まえ、事業内容の改善に向けた検討を行うととに、検討結果を概算要求へ反映すること。</t>
    <rPh sb="0" eb="2">
      <t>ヨサン</t>
    </rPh>
    <rPh sb="2" eb="4">
      <t>シッコウ</t>
    </rPh>
    <rPh sb="4" eb="6">
      <t>チョウサ</t>
    </rPh>
    <rPh sb="7" eb="9">
      <t>ケッカ</t>
    </rPh>
    <rPh sb="10" eb="11">
      <t>フ</t>
    </rPh>
    <rPh sb="14" eb="16">
      <t>ジギョウ</t>
    </rPh>
    <rPh sb="16" eb="18">
      <t>ナイヨウ</t>
    </rPh>
    <rPh sb="19" eb="21">
      <t>カイゼン</t>
    </rPh>
    <rPh sb="22" eb="23">
      <t>ム</t>
    </rPh>
    <rPh sb="25" eb="27">
      <t>ケントウ</t>
    </rPh>
    <rPh sb="28" eb="29">
      <t>オコナ</t>
    </rPh>
    <rPh sb="34" eb="36">
      <t>ケントウ</t>
    </rPh>
    <rPh sb="36" eb="38">
      <t>ケッカ</t>
    </rPh>
    <rPh sb="39" eb="41">
      <t>ガイサン</t>
    </rPh>
    <rPh sb="41" eb="43">
      <t>ヨウキュウ</t>
    </rPh>
    <rPh sb="44" eb="46">
      <t>ハンエイ</t>
    </rPh>
    <phoneticPr fontId="13"/>
  </si>
  <si>
    <t>L2-Tech認証製品の普及が進むよう事業者のニーズの把握や、採択数向上に向けた検討に努めること。</t>
    <rPh sb="7" eb="9">
      <t>ニンショウ</t>
    </rPh>
    <rPh sb="9" eb="11">
      <t>セイヒン</t>
    </rPh>
    <rPh sb="12" eb="14">
      <t>フキュウ</t>
    </rPh>
    <rPh sb="15" eb="16">
      <t>スス</t>
    </rPh>
    <rPh sb="19" eb="22">
      <t>ジギョウシャ</t>
    </rPh>
    <rPh sb="27" eb="29">
      <t>ハアク</t>
    </rPh>
    <rPh sb="31" eb="33">
      <t>サイタク</t>
    </rPh>
    <rPh sb="33" eb="34">
      <t>スウ</t>
    </rPh>
    <rPh sb="34" eb="36">
      <t>コウジョウ</t>
    </rPh>
    <rPh sb="37" eb="38">
      <t>ム</t>
    </rPh>
    <rPh sb="40" eb="42">
      <t>ケントウ</t>
    </rPh>
    <rPh sb="43" eb="44">
      <t>ツト</t>
    </rPh>
    <phoneticPr fontId="11"/>
  </si>
  <si>
    <t>分担金による事業内容の精査・把握を引き続き行い、事業の効率化等を理事会等で主張することを通して、適正な予算管理・分担金の圧縮に努めること。</t>
    <rPh sb="0" eb="3">
      <t>ブンタンキン</t>
    </rPh>
    <rPh sb="6" eb="8">
      <t>ジギョウ</t>
    </rPh>
    <rPh sb="8" eb="10">
      <t>ナイヨウ</t>
    </rPh>
    <rPh sb="11" eb="13">
      <t>セイサ</t>
    </rPh>
    <rPh sb="14" eb="16">
      <t>ハアク</t>
    </rPh>
    <rPh sb="17" eb="18">
      <t>ヒ</t>
    </rPh>
    <rPh sb="19" eb="20">
      <t>ツヅ</t>
    </rPh>
    <rPh sb="21" eb="22">
      <t>オコナ</t>
    </rPh>
    <rPh sb="24" eb="26">
      <t>ジギョウ</t>
    </rPh>
    <rPh sb="27" eb="30">
      <t>コウリツカ</t>
    </rPh>
    <rPh sb="30" eb="31">
      <t>トウ</t>
    </rPh>
    <rPh sb="32" eb="35">
      <t>リジカイ</t>
    </rPh>
    <rPh sb="35" eb="36">
      <t>トウ</t>
    </rPh>
    <rPh sb="37" eb="39">
      <t>シュチョウ</t>
    </rPh>
    <rPh sb="44" eb="45">
      <t>トオ</t>
    </rPh>
    <rPh sb="48" eb="50">
      <t>テキセイ</t>
    </rPh>
    <rPh sb="51" eb="53">
      <t>ヨサン</t>
    </rPh>
    <rPh sb="53" eb="55">
      <t>カンリ</t>
    </rPh>
    <rPh sb="56" eb="59">
      <t>ブンタンキン</t>
    </rPh>
    <rPh sb="60" eb="62">
      <t>アッシュク</t>
    </rPh>
    <rPh sb="63" eb="64">
      <t>ツト</t>
    </rPh>
    <phoneticPr fontId="11"/>
  </si>
  <si>
    <t>引き続き他省庁と連携して事業を行うとともに、我が国に適した二酸化炭素回収・貯留の円滑な導入手法を取りまとめること。</t>
    <rPh sb="22" eb="23">
      <t>ワ</t>
    </rPh>
    <rPh sb="24" eb="25">
      <t>クニ</t>
    </rPh>
    <rPh sb="26" eb="27">
      <t>テキ</t>
    </rPh>
    <rPh sb="29" eb="32">
      <t>ニサンカ</t>
    </rPh>
    <rPh sb="32" eb="34">
      <t>タンソ</t>
    </rPh>
    <rPh sb="34" eb="36">
      <t>カイシュウ</t>
    </rPh>
    <rPh sb="37" eb="39">
      <t>チョリュウ</t>
    </rPh>
    <rPh sb="40" eb="42">
      <t>エンカツ</t>
    </rPh>
    <rPh sb="43" eb="45">
      <t>ドウニュウ</t>
    </rPh>
    <rPh sb="45" eb="47">
      <t>シュホウ</t>
    </rPh>
    <rPh sb="48" eb="49">
      <t>ト</t>
    </rPh>
    <phoneticPr fontId="11"/>
  </si>
  <si>
    <t>引き続き効率的に事業を実施し、大口径ＧａＮ基盤の量産化手法を確立し、早期の実用化を図ること。</t>
    <rPh sb="34" eb="36">
      <t>ソウキ</t>
    </rPh>
    <rPh sb="37" eb="40">
      <t>ジツヨウカ</t>
    </rPh>
    <rPh sb="41" eb="42">
      <t>ハカ</t>
    </rPh>
    <phoneticPr fontId="11"/>
  </si>
  <si>
    <t>外部有識者の所見のとおり、より適切な成果目標の設定、観測データの情報発信の方法について検討を行うこと。</t>
    <rPh sb="0" eb="2">
      <t>ガイブ</t>
    </rPh>
    <rPh sb="2" eb="5">
      <t>ユウシキシャ</t>
    </rPh>
    <rPh sb="6" eb="8">
      <t>ショケン</t>
    </rPh>
    <rPh sb="15" eb="17">
      <t>テキセツ</t>
    </rPh>
    <rPh sb="18" eb="20">
      <t>セイカ</t>
    </rPh>
    <rPh sb="20" eb="22">
      <t>モクヒョウ</t>
    </rPh>
    <rPh sb="23" eb="25">
      <t>セッテイ</t>
    </rPh>
    <rPh sb="26" eb="28">
      <t>カンソク</t>
    </rPh>
    <rPh sb="32" eb="34">
      <t>ジョウホウ</t>
    </rPh>
    <rPh sb="34" eb="36">
      <t>ハッシン</t>
    </rPh>
    <rPh sb="37" eb="39">
      <t>ホウホウ</t>
    </rPh>
    <rPh sb="43" eb="45">
      <t>ケントウ</t>
    </rPh>
    <rPh sb="46" eb="47">
      <t>オコナ</t>
    </rPh>
    <phoneticPr fontId="13"/>
  </si>
  <si>
    <t>外部有識者の所見のとおり、能力の高い多様な人材獲得に資するよう、拠出金の使い道の把握・検証に努めること。</t>
    <rPh sb="0" eb="2">
      <t>ガイブ</t>
    </rPh>
    <rPh sb="2" eb="5">
      <t>ユウシキシャ</t>
    </rPh>
    <rPh sb="6" eb="8">
      <t>ショケン</t>
    </rPh>
    <rPh sb="13" eb="15">
      <t>ノウリョク</t>
    </rPh>
    <rPh sb="16" eb="17">
      <t>タカ</t>
    </rPh>
    <rPh sb="18" eb="20">
      <t>タヨウ</t>
    </rPh>
    <rPh sb="21" eb="23">
      <t>ジンザイ</t>
    </rPh>
    <rPh sb="23" eb="25">
      <t>カクトク</t>
    </rPh>
    <rPh sb="26" eb="27">
      <t>シ</t>
    </rPh>
    <rPh sb="32" eb="34">
      <t>キョシュツ</t>
    </rPh>
    <rPh sb="34" eb="35">
      <t>キン</t>
    </rPh>
    <rPh sb="36" eb="37">
      <t>ツカ</t>
    </rPh>
    <rPh sb="38" eb="39">
      <t>ミチ</t>
    </rPh>
    <rPh sb="40" eb="42">
      <t>ハアク</t>
    </rPh>
    <rPh sb="43" eb="45">
      <t>ケンショウ</t>
    </rPh>
    <rPh sb="46" eb="47">
      <t>ツト</t>
    </rPh>
    <phoneticPr fontId="13"/>
  </si>
  <si>
    <t>拠出金が効率的・効果的に使用されるよう拠出金の使途の把握・検証に努めること。</t>
    <rPh sb="0" eb="2">
      <t>キョシュツ</t>
    </rPh>
    <rPh sb="2" eb="3">
      <t>キン</t>
    </rPh>
    <rPh sb="4" eb="7">
      <t>コウリツテキ</t>
    </rPh>
    <rPh sb="8" eb="11">
      <t>コウカテキ</t>
    </rPh>
    <rPh sb="12" eb="14">
      <t>シヨウ</t>
    </rPh>
    <rPh sb="32" eb="33">
      <t>ツト</t>
    </rPh>
    <phoneticPr fontId="13"/>
  </si>
  <si>
    <t>補助金に依存しない民間主導のプロジェクト普及につなげていく事業に限定するため、事業採択のおける審査要件の検討を進めるとともに、予算の効率化を図ること。</t>
    <rPh sb="0" eb="3">
      <t>ホジョキン</t>
    </rPh>
    <rPh sb="4" eb="6">
      <t>イゾン</t>
    </rPh>
    <rPh sb="9" eb="11">
      <t>ミンカン</t>
    </rPh>
    <rPh sb="11" eb="13">
      <t>シュドウ</t>
    </rPh>
    <rPh sb="20" eb="22">
      <t>フキュウ</t>
    </rPh>
    <rPh sb="29" eb="31">
      <t>ジギョウ</t>
    </rPh>
    <rPh sb="32" eb="34">
      <t>ゲンテイ</t>
    </rPh>
    <rPh sb="39" eb="41">
      <t>ジギョウ</t>
    </rPh>
    <rPh sb="41" eb="43">
      <t>サイタク</t>
    </rPh>
    <rPh sb="47" eb="49">
      <t>シンサ</t>
    </rPh>
    <rPh sb="49" eb="51">
      <t>ヨウケン</t>
    </rPh>
    <rPh sb="52" eb="54">
      <t>ケントウ</t>
    </rPh>
    <rPh sb="55" eb="56">
      <t>スス</t>
    </rPh>
    <rPh sb="63" eb="65">
      <t>ヨサン</t>
    </rPh>
    <phoneticPr fontId="11"/>
  </si>
  <si>
    <t>平成30年度で終了の事業。これまでの経験及び成果を有効に活用し、今後の省CO2性能に優れた賃貸住宅の普及に役立てること。</t>
    <rPh sb="0" eb="2">
      <t>ヘイセイ</t>
    </rPh>
    <rPh sb="7" eb="9">
      <t>シュウリョウ</t>
    </rPh>
    <rPh sb="10" eb="12">
      <t>ジギョウ</t>
    </rPh>
    <rPh sb="53" eb="55">
      <t>ヤクダ</t>
    </rPh>
    <phoneticPr fontId="13"/>
  </si>
  <si>
    <t>平成30年度で終了の事業。なお、平成30年度から平成31年度への繰越予算については、成果目標の達成に向け、引き続き効果的・効率的な事業の進捗に努めること。</t>
    <rPh sb="0" eb="2">
      <t>ヘイセイ</t>
    </rPh>
    <rPh sb="7" eb="9">
      <t>シュウリョウ</t>
    </rPh>
    <rPh sb="10" eb="12">
      <t>ジギョウ</t>
    </rPh>
    <rPh sb="16" eb="18">
      <t>ヘイセイ</t>
    </rPh>
    <rPh sb="20" eb="22">
      <t>ネンド</t>
    </rPh>
    <rPh sb="24" eb="26">
      <t>ヘイセイ</t>
    </rPh>
    <rPh sb="28" eb="30">
      <t>ネンド</t>
    </rPh>
    <rPh sb="34" eb="36">
      <t>ヨサン</t>
    </rPh>
    <rPh sb="42" eb="44">
      <t>セイカ</t>
    </rPh>
    <rPh sb="44" eb="46">
      <t>モクヒョウ</t>
    </rPh>
    <rPh sb="47" eb="49">
      <t>タッセイ</t>
    </rPh>
    <rPh sb="50" eb="51">
      <t>ム</t>
    </rPh>
    <rPh sb="68" eb="70">
      <t>シンチョク</t>
    </rPh>
    <rPh sb="71" eb="72">
      <t>ツト</t>
    </rPh>
    <phoneticPr fontId="13"/>
  </si>
  <si>
    <t>平成30年度で終了の事業。これまでの経験及び成果を有効に活用し、今後の低炭素技術普及の推進に役立てること。</t>
    <rPh sb="0" eb="2">
      <t>ヘイセイ</t>
    </rPh>
    <rPh sb="7" eb="9">
      <t>シュウリョウ</t>
    </rPh>
    <rPh sb="10" eb="12">
      <t>ジギョウ</t>
    </rPh>
    <rPh sb="25" eb="27">
      <t>ユウコウ</t>
    </rPh>
    <rPh sb="28" eb="30">
      <t>カツヨウ</t>
    </rPh>
    <rPh sb="32" eb="34">
      <t>コンゴ</t>
    </rPh>
    <rPh sb="40" eb="42">
      <t>フキュウ</t>
    </rPh>
    <rPh sb="46" eb="48">
      <t>ヤクダ</t>
    </rPh>
    <phoneticPr fontId="13"/>
  </si>
  <si>
    <t>平成30年度で終了の事業。なお、平成30年度から平成31年度への繰越予算については、引き続き外部有識者による評価・助言等を通じたコスト縮減と事業効率化に努めること。</t>
    <rPh sb="0" eb="2">
      <t>ヘイセイ</t>
    </rPh>
    <rPh sb="7" eb="9">
      <t>シュウリョウ</t>
    </rPh>
    <rPh sb="10" eb="12">
      <t>ジギョウ</t>
    </rPh>
    <rPh sb="16" eb="18">
      <t>ヘイセイ</t>
    </rPh>
    <rPh sb="20" eb="22">
      <t>ネンド</t>
    </rPh>
    <rPh sb="24" eb="26">
      <t>ヘイセイ</t>
    </rPh>
    <rPh sb="28" eb="30">
      <t>ネンド</t>
    </rPh>
    <rPh sb="34" eb="36">
      <t>ヨサン</t>
    </rPh>
    <rPh sb="61" eb="62">
      <t>ツウ</t>
    </rPh>
    <phoneticPr fontId="13"/>
  </si>
  <si>
    <t>平成31年度限りの経費とする。外部有識者の所見のとおり、執行率が低くなっている要因を改めて検証し明らかにすること。</t>
    <rPh sb="0" eb="2">
      <t>ヘイセイ</t>
    </rPh>
    <rPh sb="4" eb="6">
      <t>ネンド</t>
    </rPh>
    <rPh sb="6" eb="7">
      <t>カギ</t>
    </rPh>
    <rPh sb="9" eb="11">
      <t>ケイヒ</t>
    </rPh>
    <rPh sb="15" eb="17">
      <t>ガイブ</t>
    </rPh>
    <rPh sb="17" eb="20">
      <t>ユウシキシャ</t>
    </rPh>
    <rPh sb="21" eb="23">
      <t>ショケン</t>
    </rPh>
    <rPh sb="28" eb="30">
      <t>シッコウ</t>
    </rPh>
    <rPh sb="30" eb="31">
      <t>リツ</t>
    </rPh>
    <rPh sb="32" eb="33">
      <t>ヒク</t>
    </rPh>
    <rPh sb="39" eb="41">
      <t>ヨウイン</t>
    </rPh>
    <rPh sb="42" eb="43">
      <t>アラタ</t>
    </rPh>
    <rPh sb="45" eb="47">
      <t>ケンショウ</t>
    </rPh>
    <rPh sb="48" eb="49">
      <t>アキ</t>
    </rPh>
    <phoneticPr fontId="13"/>
  </si>
  <si>
    <t>平成31年度限りの経費とする。公開プロセスの結果を踏まえ、本事業の目的を明確にするとともに、今後の事業展開にどうつながるか検証すること。</t>
    <rPh sb="0" eb="2">
      <t>ヘイセイ</t>
    </rPh>
    <rPh sb="4" eb="6">
      <t>ネンド</t>
    </rPh>
    <rPh sb="6" eb="7">
      <t>カギ</t>
    </rPh>
    <rPh sb="9" eb="11">
      <t>ケイヒ</t>
    </rPh>
    <rPh sb="15" eb="17">
      <t>コウカイ</t>
    </rPh>
    <rPh sb="22" eb="24">
      <t>ケッカ</t>
    </rPh>
    <rPh sb="25" eb="26">
      <t>フ</t>
    </rPh>
    <rPh sb="29" eb="30">
      <t>ホン</t>
    </rPh>
    <rPh sb="30" eb="32">
      <t>ジギョウ</t>
    </rPh>
    <rPh sb="33" eb="35">
      <t>モクテキ</t>
    </rPh>
    <rPh sb="36" eb="38">
      <t>メイカク</t>
    </rPh>
    <rPh sb="46" eb="48">
      <t>コンゴ</t>
    </rPh>
    <rPh sb="49" eb="51">
      <t>ジギョウ</t>
    </rPh>
    <rPh sb="51" eb="53">
      <t>テンカイ</t>
    </rPh>
    <rPh sb="61" eb="63">
      <t>ケンショウ</t>
    </rPh>
    <phoneticPr fontId="13"/>
  </si>
  <si>
    <t>技術を導入する当該個別企業の取り組み支援にはなっても、そこからの横展開や広がりがないのでは、有効な政策とはいえない。社会への普及シナリオ、次の政策の打ち手まで描いたうえで、技術の社会的インパクトが拡大できるような財政支援を行い、その成果を検証する必要がある。また、そもそもこの政策カテゴリーであれば他省庁（経産省）にも類似の政策があるのではないか？分野調整、重複の排除ができているか？</t>
    <rPh sb="0" eb="2">
      <t>ギジュツ</t>
    </rPh>
    <rPh sb="3" eb="5">
      <t>ドウニュウ</t>
    </rPh>
    <rPh sb="7" eb="9">
      <t>トウガイ</t>
    </rPh>
    <rPh sb="9" eb="11">
      <t>コベツ</t>
    </rPh>
    <rPh sb="11" eb="13">
      <t>キギョウ</t>
    </rPh>
    <rPh sb="14" eb="15">
      <t>ト</t>
    </rPh>
    <rPh sb="16" eb="17">
      <t>ク</t>
    </rPh>
    <rPh sb="18" eb="20">
      <t>シエン</t>
    </rPh>
    <rPh sb="32" eb="33">
      <t>ヨコ</t>
    </rPh>
    <rPh sb="33" eb="35">
      <t>テンカイ</t>
    </rPh>
    <rPh sb="36" eb="37">
      <t>ヒロ</t>
    </rPh>
    <rPh sb="46" eb="48">
      <t>ユウコウ</t>
    </rPh>
    <rPh sb="49" eb="51">
      <t>セイサク</t>
    </rPh>
    <rPh sb="116" eb="118">
      <t>セイカ</t>
    </rPh>
    <rPh sb="119" eb="121">
      <t>ケンショウ</t>
    </rPh>
    <rPh sb="138" eb="140">
      <t>セイサク</t>
    </rPh>
    <rPh sb="149" eb="150">
      <t>タ</t>
    </rPh>
    <rPh sb="150" eb="152">
      <t>ショウチョウ</t>
    </rPh>
    <rPh sb="153" eb="156">
      <t>ケイサンショウ</t>
    </rPh>
    <rPh sb="159" eb="161">
      <t>ルイジ</t>
    </rPh>
    <rPh sb="162" eb="164">
      <t>セイサク</t>
    </rPh>
    <rPh sb="174" eb="176">
      <t>ブンヤ</t>
    </rPh>
    <rPh sb="176" eb="178">
      <t>チョウセイ</t>
    </rPh>
    <rPh sb="179" eb="181">
      <t>チョウフク</t>
    </rPh>
    <rPh sb="182" eb="184">
      <t>ハイジョ</t>
    </rPh>
    <phoneticPr fontId="12"/>
  </si>
  <si>
    <t>平成31年度限りの経費とする。外部有識者の所見を踏まえ、他省庁との事業重複等がないか明らかにするとともに、当該事業の成果を十分に検証し、今後の新たな技術導入に係る事業へ活用すること。</t>
    <rPh sb="0" eb="2">
      <t>ヘイセイ</t>
    </rPh>
    <rPh sb="4" eb="6">
      <t>ネンド</t>
    </rPh>
    <rPh sb="6" eb="7">
      <t>カギ</t>
    </rPh>
    <rPh sb="9" eb="11">
      <t>ケイヒ</t>
    </rPh>
    <rPh sb="15" eb="17">
      <t>ガイブ</t>
    </rPh>
    <rPh sb="17" eb="20">
      <t>ユウシキシャ</t>
    </rPh>
    <rPh sb="21" eb="23">
      <t>ショケン</t>
    </rPh>
    <rPh sb="24" eb="25">
      <t>フ</t>
    </rPh>
    <rPh sb="28" eb="31">
      <t>タショウチョウ</t>
    </rPh>
    <rPh sb="33" eb="35">
      <t>ジギョウ</t>
    </rPh>
    <rPh sb="35" eb="37">
      <t>ジュウフク</t>
    </rPh>
    <rPh sb="37" eb="38">
      <t>トウ</t>
    </rPh>
    <rPh sb="42" eb="43">
      <t>アキ</t>
    </rPh>
    <rPh sb="53" eb="55">
      <t>トウガイ</t>
    </rPh>
    <rPh sb="55" eb="57">
      <t>ジギョウ</t>
    </rPh>
    <rPh sb="58" eb="60">
      <t>セイカ</t>
    </rPh>
    <rPh sb="61" eb="63">
      <t>ジュウブン</t>
    </rPh>
    <rPh sb="64" eb="66">
      <t>ケンショウ</t>
    </rPh>
    <rPh sb="68" eb="70">
      <t>コンゴ</t>
    </rPh>
    <rPh sb="71" eb="72">
      <t>アラ</t>
    </rPh>
    <rPh sb="74" eb="76">
      <t>ギジュツ</t>
    </rPh>
    <rPh sb="76" eb="78">
      <t>ドウニュウ</t>
    </rPh>
    <rPh sb="79" eb="80">
      <t>カカ</t>
    </rPh>
    <rPh sb="81" eb="83">
      <t>ジギョウ</t>
    </rPh>
    <rPh sb="84" eb="86">
      <t>カツヨウ</t>
    </rPh>
    <phoneticPr fontId="13"/>
  </si>
  <si>
    <t>平成31年度限りの経費とする。平成30年度からの繰越額が大きいため、事業最終年度である平成31年度においては、より一層の事業進捗管理に努め、効率的・効果的な事業実施を行うこと。</t>
    <rPh sb="0" eb="2">
      <t>ヘイセイ</t>
    </rPh>
    <rPh sb="4" eb="6">
      <t>ネンド</t>
    </rPh>
    <rPh sb="6" eb="7">
      <t>カギ</t>
    </rPh>
    <rPh sb="9" eb="11">
      <t>ケイヒ</t>
    </rPh>
    <rPh sb="15" eb="17">
      <t>ヘイセイ</t>
    </rPh>
    <rPh sb="19" eb="21">
      <t>ネンド</t>
    </rPh>
    <rPh sb="24" eb="26">
      <t>クリコシ</t>
    </rPh>
    <rPh sb="26" eb="27">
      <t>ガク</t>
    </rPh>
    <rPh sb="28" eb="29">
      <t>オオ</t>
    </rPh>
    <rPh sb="34" eb="36">
      <t>ジギョウ</t>
    </rPh>
    <rPh sb="36" eb="38">
      <t>サイシュウ</t>
    </rPh>
    <rPh sb="38" eb="40">
      <t>ネンド</t>
    </rPh>
    <rPh sb="43" eb="45">
      <t>ヘイセイ</t>
    </rPh>
    <rPh sb="47" eb="49">
      <t>ネンド</t>
    </rPh>
    <rPh sb="57" eb="59">
      <t>イッソウ</t>
    </rPh>
    <rPh sb="60" eb="62">
      <t>ジギョウ</t>
    </rPh>
    <rPh sb="62" eb="64">
      <t>シンチョク</t>
    </rPh>
    <rPh sb="64" eb="66">
      <t>カンリ</t>
    </rPh>
    <rPh sb="67" eb="68">
      <t>ツト</t>
    </rPh>
    <rPh sb="70" eb="73">
      <t>コウリツテキ</t>
    </rPh>
    <rPh sb="74" eb="77">
      <t>コウカテキ</t>
    </rPh>
    <rPh sb="78" eb="80">
      <t>ジギョウ</t>
    </rPh>
    <rPh sb="80" eb="82">
      <t>ジッシ</t>
    </rPh>
    <rPh sb="83" eb="84">
      <t>オコナ</t>
    </rPh>
    <phoneticPr fontId="13"/>
  </si>
  <si>
    <t>外部有識者の所見のとおり、当該事業における成果目標が、CO2削減との関係が明確なものとなるよう見直しを検討すること。</t>
    <rPh sb="0" eb="2">
      <t>ガイブ</t>
    </rPh>
    <rPh sb="2" eb="5">
      <t>ユウシキシャ</t>
    </rPh>
    <rPh sb="6" eb="8">
      <t>ショケン</t>
    </rPh>
    <rPh sb="13" eb="15">
      <t>トウガイ</t>
    </rPh>
    <rPh sb="15" eb="17">
      <t>ジギョウ</t>
    </rPh>
    <rPh sb="21" eb="23">
      <t>セイカ</t>
    </rPh>
    <rPh sb="23" eb="25">
      <t>モクヒョウ</t>
    </rPh>
    <rPh sb="30" eb="32">
      <t>サクゲン</t>
    </rPh>
    <rPh sb="34" eb="36">
      <t>カンケイ</t>
    </rPh>
    <rPh sb="37" eb="39">
      <t>メイカク</t>
    </rPh>
    <rPh sb="47" eb="49">
      <t>ミナオ</t>
    </rPh>
    <rPh sb="51" eb="53">
      <t>ケントウ</t>
    </rPh>
    <phoneticPr fontId="13"/>
  </si>
  <si>
    <t>外部有識者の所見を踏まえ、当該事業への国費投入の必要性を検証し、事業継続にあたっては、国費投入の必要性を説明すること。</t>
    <rPh sb="0" eb="2">
      <t>ガイブ</t>
    </rPh>
    <rPh sb="2" eb="5">
      <t>ユウシキシャ</t>
    </rPh>
    <rPh sb="6" eb="8">
      <t>ショケン</t>
    </rPh>
    <rPh sb="9" eb="10">
      <t>フ</t>
    </rPh>
    <rPh sb="13" eb="15">
      <t>トウガイ</t>
    </rPh>
    <rPh sb="15" eb="17">
      <t>ジギョウ</t>
    </rPh>
    <rPh sb="19" eb="21">
      <t>コクヒ</t>
    </rPh>
    <rPh sb="21" eb="23">
      <t>トウニュウ</t>
    </rPh>
    <rPh sb="24" eb="27">
      <t>ヒツヨウセイ</t>
    </rPh>
    <rPh sb="28" eb="30">
      <t>ケンショウ</t>
    </rPh>
    <rPh sb="32" eb="34">
      <t>ジギョウ</t>
    </rPh>
    <rPh sb="34" eb="36">
      <t>ケイゾク</t>
    </rPh>
    <rPh sb="43" eb="45">
      <t>コクヒ</t>
    </rPh>
    <rPh sb="45" eb="47">
      <t>トウニュウ</t>
    </rPh>
    <rPh sb="48" eb="51">
      <t>ヒツヨウセイ</t>
    </rPh>
    <rPh sb="52" eb="54">
      <t>セツメイ</t>
    </rPh>
    <phoneticPr fontId="13"/>
  </si>
  <si>
    <t>執行率が5割程度の水準で推移している状況であり、省内調整の短縮化のほかにも、執行率が低い要因が無いか十分に検証し、適切な執行管理に努めること。</t>
    <rPh sb="0" eb="2">
      <t>シッコウ</t>
    </rPh>
    <rPh sb="2" eb="3">
      <t>リツ</t>
    </rPh>
    <rPh sb="5" eb="6">
      <t>ワリ</t>
    </rPh>
    <rPh sb="6" eb="8">
      <t>テイド</t>
    </rPh>
    <rPh sb="9" eb="11">
      <t>スイジュン</t>
    </rPh>
    <rPh sb="12" eb="14">
      <t>スイイ</t>
    </rPh>
    <rPh sb="18" eb="20">
      <t>ジョウキョウ</t>
    </rPh>
    <rPh sb="24" eb="26">
      <t>ショウナイ</t>
    </rPh>
    <rPh sb="26" eb="28">
      <t>チョウセイ</t>
    </rPh>
    <rPh sb="29" eb="32">
      <t>タンシュクカ</t>
    </rPh>
    <rPh sb="38" eb="41">
      <t>シッコウリツ</t>
    </rPh>
    <rPh sb="42" eb="43">
      <t>ヒク</t>
    </rPh>
    <rPh sb="44" eb="46">
      <t>ヨウイン</t>
    </rPh>
    <rPh sb="47" eb="48">
      <t>ナ</t>
    </rPh>
    <rPh sb="50" eb="52">
      <t>ジュウブン</t>
    </rPh>
    <rPh sb="53" eb="55">
      <t>ケンショウ</t>
    </rPh>
    <rPh sb="57" eb="59">
      <t>テキセツ</t>
    </rPh>
    <rPh sb="60" eb="62">
      <t>シッコウ</t>
    </rPh>
    <rPh sb="62" eb="64">
      <t>カンリ</t>
    </rPh>
    <rPh sb="65" eb="66">
      <t>ツト</t>
    </rPh>
    <phoneticPr fontId="13"/>
  </si>
  <si>
    <t>拠出金の使い道を把握・検証するとともに、引き続き必要最低限の拠出となるよう検討を進めること。また、委託費については、一者応札の改善に向けた取組に努めること。</t>
    <rPh sb="49" eb="52">
      <t>イタクヒ</t>
    </rPh>
    <phoneticPr fontId="11"/>
  </si>
  <si>
    <t>不用率が高い状況が続いているが、費用対効果の高い案件に限り採択を行った結果、活動実績等は目標に達している状況にあるため、予算規模の妥当性について検討を行うこと。</t>
    <rPh sb="0" eb="2">
      <t>フヨウ</t>
    </rPh>
    <rPh sb="2" eb="3">
      <t>リツ</t>
    </rPh>
    <rPh sb="4" eb="5">
      <t>タカ</t>
    </rPh>
    <rPh sb="6" eb="8">
      <t>ジョウキョウ</t>
    </rPh>
    <rPh sb="9" eb="10">
      <t>ツヅ</t>
    </rPh>
    <rPh sb="16" eb="21">
      <t>ヒヨウタイコウカ</t>
    </rPh>
    <rPh sb="35" eb="37">
      <t>ケッカ</t>
    </rPh>
    <rPh sb="42" eb="43">
      <t>トウ</t>
    </rPh>
    <rPh sb="44" eb="46">
      <t>モクヒョウ</t>
    </rPh>
    <rPh sb="47" eb="48">
      <t>タッ</t>
    </rPh>
    <rPh sb="52" eb="54">
      <t>ジョウキョウ</t>
    </rPh>
    <rPh sb="60" eb="62">
      <t>ヨサン</t>
    </rPh>
    <rPh sb="62" eb="64">
      <t>キボ</t>
    </rPh>
    <rPh sb="65" eb="68">
      <t>ダトウセイ</t>
    </rPh>
    <rPh sb="72" eb="74">
      <t>ケントウ</t>
    </rPh>
    <rPh sb="75" eb="76">
      <t>オコナ</t>
    </rPh>
    <phoneticPr fontId="11"/>
  </si>
  <si>
    <t>CO2削減量が当初想定より低くなったメニューが見られた点について、想定と実態の比較・検証を十分に行い、検証結果を踏まえメニューの見直しを検討すること。</t>
    <rPh sb="27" eb="28">
      <t>テン</t>
    </rPh>
    <rPh sb="42" eb="44">
      <t>ケンショウ</t>
    </rPh>
    <rPh sb="45" eb="47">
      <t>ジュウブン</t>
    </rPh>
    <rPh sb="48" eb="49">
      <t>オコナ</t>
    </rPh>
    <rPh sb="51" eb="53">
      <t>ケンショウ</t>
    </rPh>
    <rPh sb="53" eb="55">
      <t>ケッカ</t>
    </rPh>
    <rPh sb="56" eb="57">
      <t>フ</t>
    </rPh>
    <rPh sb="64" eb="66">
      <t>ミナオ</t>
    </rPh>
    <rPh sb="68" eb="70">
      <t>ケントウ</t>
    </rPh>
    <phoneticPr fontId="13"/>
  </si>
  <si>
    <t>地域熱供給促進支援事業の成果が目標を大幅に下回っている点について、他のメニューとの比較・検証を行い、目標達成に向けた改善の必要性を検討すること。</t>
    <rPh sb="15" eb="17">
      <t>モクヒョウ</t>
    </rPh>
    <rPh sb="18" eb="20">
      <t>オオハバ</t>
    </rPh>
    <rPh sb="21" eb="23">
      <t>シタマワ</t>
    </rPh>
    <rPh sb="27" eb="28">
      <t>テン</t>
    </rPh>
    <rPh sb="33" eb="34">
      <t>タ</t>
    </rPh>
    <rPh sb="41" eb="43">
      <t>ヒカク</t>
    </rPh>
    <rPh sb="44" eb="46">
      <t>ケンショウ</t>
    </rPh>
    <rPh sb="47" eb="48">
      <t>オコナ</t>
    </rPh>
    <rPh sb="50" eb="52">
      <t>モクヒョウ</t>
    </rPh>
    <rPh sb="52" eb="54">
      <t>タッセイ</t>
    </rPh>
    <rPh sb="55" eb="56">
      <t>ム</t>
    </rPh>
    <rPh sb="58" eb="60">
      <t>カイゼン</t>
    </rPh>
    <rPh sb="61" eb="64">
      <t>ヒツヨウセイ</t>
    </rPh>
    <rPh sb="65" eb="67">
      <t>ケントウ</t>
    </rPh>
    <phoneticPr fontId="13"/>
  </si>
  <si>
    <t>昨年の所見でも指摘した通り、５年間にわたる事業の総合的な評価、今後にむけて生かすべき点などを明確化したうえで、段階的なアウトカムの設定を検討すること。</t>
    <rPh sb="0" eb="2">
      <t>サクネン</t>
    </rPh>
    <rPh sb="3" eb="5">
      <t>ショケン</t>
    </rPh>
    <rPh sb="7" eb="9">
      <t>シテキ</t>
    </rPh>
    <rPh sb="11" eb="12">
      <t>トオ</t>
    </rPh>
    <phoneticPr fontId="14"/>
  </si>
  <si>
    <t>廃棄物処理施設の地域エネルギーセンターとしての整備の加速化にかかるアウトカムの設定を検討するとともに、引き続き、廃棄物処理施設への先進的設備の導入を加速させること。</t>
    <rPh sb="8" eb="10">
      <t>チイキ</t>
    </rPh>
    <rPh sb="23" eb="25">
      <t>セイビ</t>
    </rPh>
    <rPh sb="26" eb="29">
      <t>カソクカ</t>
    </rPh>
    <rPh sb="39" eb="41">
      <t>セッテイ</t>
    </rPh>
    <rPh sb="42" eb="44">
      <t>ケントウ</t>
    </rPh>
    <rPh sb="51" eb="52">
      <t>ヒ</t>
    </rPh>
    <rPh sb="53" eb="54">
      <t>ツヅ</t>
    </rPh>
    <rPh sb="56" eb="59">
      <t>ハイキブツ</t>
    </rPh>
    <phoneticPr fontId="13"/>
  </si>
  <si>
    <t>アジア各国のプラスチックの輸入規制に伴い、早急に国内での資源循環体制を確保するため、高効率かつエネルギー起源二酸化炭素の削減にも貢献するリサイクル設備導入の推進を図り、プラスチックの海洋への流出を防ぐことに貢献するよう引き続き効率的に事業を実施すること。</t>
    <rPh sb="3" eb="5">
      <t>カッコク</t>
    </rPh>
    <rPh sb="91" eb="93">
      <t>カイヨウ</t>
    </rPh>
    <rPh sb="95" eb="97">
      <t>リュウシュツ</t>
    </rPh>
    <rPh sb="98" eb="99">
      <t>フセ</t>
    </rPh>
    <rPh sb="103" eb="105">
      <t>コウケン</t>
    </rPh>
    <rPh sb="109" eb="110">
      <t>ヒ</t>
    </rPh>
    <rPh sb="111" eb="112">
      <t>ツヅ</t>
    </rPh>
    <rPh sb="113" eb="116">
      <t>コウリツテキ</t>
    </rPh>
    <rPh sb="117" eb="119">
      <t>ジギョウ</t>
    </rPh>
    <rPh sb="120" eb="122">
      <t>ジッシ</t>
    </rPh>
    <phoneticPr fontId="13"/>
  </si>
  <si>
    <t>外部有識者の所見を踏まえ、2020年度以降の太陽光パネルの大量廃棄の問題を解決するために既存の取り組みの課題を検討し、リサイクル設備の省エネ化を推進すること。</t>
    <rPh sb="0" eb="2">
      <t>ガイブ</t>
    </rPh>
    <rPh sb="2" eb="5">
      <t>ユウシキシャ</t>
    </rPh>
    <rPh sb="6" eb="8">
      <t>ショケン</t>
    </rPh>
    <rPh sb="9" eb="10">
      <t>フ</t>
    </rPh>
    <rPh sb="17" eb="18">
      <t>ネン</t>
    </rPh>
    <rPh sb="18" eb="19">
      <t>ド</t>
    </rPh>
    <rPh sb="19" eb="21">
      <t>イコウ</t>
    </rPh>
    <rPh sb="22" eb="25">
      <t>タイヨウコウ</t>
    </rPh>
    <rPh sb="29" eb="31">
      <t>タイリョウ</t>
    </rPh>
    <rPh sb="31" eb="33">
      <t>ハイキ</t>
    </rPh>
    <rPh sb="34" eb="36">
      <t>モンダイ</t>
    </rPh>
    <rPh sb="37" eb="39">
      <t>カイケツ</t>
    </rPh>
    <rPh sb="44" eb="46">
      <t>キゾン</t>
    </rPh>
    <rPh sb="47" eb="48">
      <t>ト</t>
    </rPh>
    <rPh sb="49" eb="50">
      <t>ク</t>
    </rPh>
    <rPh sb="52" eb="54">
      <t>カダイ</t>
    </rPh>
    <rPh sb="55" eb="57">
      <t>ケントウ</t>
    </rPh>
    <rPh sb="64" eb="66">
      <t>セツビ</t>
    </rPh>
    <rPh sb="67" eb="68">
      <t>ショウ</t>
    </rPh>
    <rPh sb="70" eb="71">
      <t>カ</t>
    </rPh>
    <rPh sb="72" eb="74">
      <t>スイシン</t>
    </rPh>
    <phoneticPr fontId="13"/>
  </si>
  <si>
    <t>外部有識者の所見を踏まえ、執行率に見合う目標値となっているか検証するとともに、中小規模の廃棄物処理施設の効率的な活用の推進や広域化等について検討すること。</t>
    <rPh sb="0" eb="2">
      <t>ガイブ</t>
    </rPh>
    <rPh sb="2" eb="5">
      <t>ユウシキシャ</t>
    </rPh>
    <rPh sb="6" eb="8">
      <t>ショケン</t>
    </rPh>
    <rPh sb="9" eb="10">
      <t>フ</t>
    </rPh>
    <rPh sb="13" eb="16">
      <t>シッコウリツ</t>
    </rPh>
    <rPh sb="17" eb="19">
      <t>ミア</t>
    </rPh>
    <rPh sb="20" eb="22">
      <t>モクヒョウ</t>
    </rPh>
    <rPh sb="22" eb="23">
      <t>チ</t>
    </rPh>
    <rPh sb="30" eb="32">
      <t>ケンショウ</t>
    </rPh>
    <rPh sb="39" eb="41">
      <t>チュウショウ</t>
    </rPh>
    <rPh sb="41" eb="43">
      <t>キボ</t>
    </rPh>
    <rPh sb="44" eb="47">
      <t>ハイキブツ</t>
    </rPh>
    <rPh sb="47" eb="49">
      <t>ショリ</t>
    </rPh>
    <rPh sb="49" eb="51">
      <t>シセツ</t>
    </rPh>
    <rPh sb="52" eb="55">
      <t>コウリツテキ</t>
    </rPh>
    <rPh sb="56" eb="58">
      <t>カツヨウ</t>
    </rPh>
    <rPh sb="59" eb="61">
      <t>スイシン</t>
    </rPh>
    <rPh sb="62" eb="65">
      <t>コウイキカ</t>
    </rPh>
    <rPh sb="65" eb="66">
      <t>トウ</t>
    </rPh>
    <rPh sb="70" eb="72">
      <t>ケントウ</t>
    </rPh>
    <phoneticPr fontId="13"/>
  </si>
  <si>
    <t>今後の執行の改善見込みを説明すること。その上で、アウトカム及びCO2削減コストの目標達成への道筋を説明し、見直し等についても検討すること。</t>
    <rPh sb="0" eb="2">
      <t>コンゴ</t>
    </rPh>
    <rPh sb="3" eb="5">
      <t>シッコウ</t>
    </rPh>
    <rPh sb="6" eb="8">
      <t>カイゼン</t>
    </rPh>
    <rPh sb="8" eb="10">
      <t>ミコ</t>
    </rPh>
    <rPh sb="12" eb="14">
      <t>セツメイ</t>
    </rPh>
    <rPh sb="21" eb="22">
      <t>ウエ</t>
    </rPh>
    <rPh sb="29" eb="30">
      <t>オヨ</t>
    </rPh>
    <rPh sb="34" eb="36">
      <t>サクゲン</t>
    </rPh>
    <rPh sb="40" eb="42">
      <t>モクヒョウ</t>
    </rPh>
    <rPh sb="42" eb="44">
      <t>タッセイ</t>
    </rPh>
    <rPh sb="46" eb="48">
      <t>ミチスジ</t>
    </rPh>
    <rPh sb="49" eb="51">
      <t>セツメイ</t>
    </rPh>
    <rPh sb="53" eb="55">
      <t>ミナオ</t>
    </rPh>
    <rPh sb="56" eb="57">
      <t>トウ</t>
    </rPh>
    <rPh sb="62" eb="64">
      <t>ケントウ</t>
    </rPh>
    <phoneticPr fontId="13"/>
  </si>
  <si>
    <t>外部有識者からの所見を踏まえ、アウトカムの設定の再検討を行うこと。また、引き続きコスト分析を行うとともに、効率的・経済的に事業実施できるよう検討すること。</t>
    <rPh sb="0" eb="2">
      <t>ガイブ</t>
    </rPh>
    <rPh sb="2" eb="5">
      <t>ユウシキシャ</t>
    </rPh>
    <rPh sb="8" eb="10">
      <t>ショケン</t>
    </rPh>
    <rPh sb="11" eb="12">
      <t>フ</t>
    </rPh>
    <rPh sb="21" eb="23">
      <t>セッテイ</t>
    </rPh>
    <rPh sb="24" eb="27">
      <t>サイケントウ</t>
    </rPh>
    <rPh sb="28" eb="29">
      <t>オコナ</t>
    </rPh>
    <rPh sb="36" eb="37">
      <t>ヒ</t>
    </rPh>
    <rPh sb="38" eb="39">
      <t>ツヅ</t>
    </rPh>
    <rPh sb="43" eb="45">
      <t>ブンセキ</t>
    </rPh>
    <rPh sb="46" eb="47">
      <t>オコナ</t>
    </rPh>
    <rPh sb="53" eb="56">
      <t>コウリツテキ</t>
    </rPh>
    <rPh sb="57" eb="60">
      <t>ケイザイテキ</t>
    </rPh>
    <rPh sb="61" eb="63">
      <t>ジギョウ</t>
    </rPh>
    <rPh sb="63" eb="65">
      <t>ジッシ</t>
    </rPh>
    <rPh sb="70" eb="72">
      <t>ケントウ</t>
    </rPh>
    <phoneticPr fontId="13"/>
  </si>
  <si>
    <t>今まで実現可能性調査を実施した事業について、確実に国際展開を図り、CO2削減につなげられるよう成果実績を分析し、今後も効率的な予算執行に努めること。</t>
    <rPh sb="0" eb="1">
      <t>イマ</t>
    </rPh>
    <rPh sb="3" eb="5">
      <t>ジツゲン</t>
    </rPh>
    <rPh sb="5" eb="8">
      <t>カノウセイ</t>
    </rPh>
    <rPh sb="8" eb="10">
      <t>チョウサ</t>
    </rPh>
    <rPh sb="11" eb="13">
      <t>ジッシ</t>
    </rPh>
    <rPh sb="15" eb="17">
      <t>ジギョウ</t>
    </rPh>
    <rPh sb="22" eb="24">
      <t>カクジツ</t>
    </rPh>
    <rPh sb="25" eb="27">
      <t>コクサイ</t>
    </rPh>
    <rPh sb="27" eb="29">
      <t>テンカイ</t>
    </rPh>
    <rPh sb="30" eb="31">
      <t>ハカ</t>
    </rPh>
    <rPh sb="36" eb="38">
      <t>サクゲン</t>
    </rPh>
    <rPh sb="47" eb="49">
      <t>セイカ</t>
    </rPh>
    <rPh sb="49" eb="51">
      <t>ジッセキ</t>
    </rPh>
    <rPh sb="52" eb="54">
      <t>ブンセキ</t>
    </rPh>
    <rPh sb="56" eb="58">
      <t>コンゴ</t>
    </rPh>
    <rPh sb="59" eb="62">
      <t>コウリツテキ</t>
    </rPh>
    <rPh sb="63" eb="65">
      <t>ヨサン</t>
    </rPh>
    <rPh sb="65" eb="67">
      <t>シッコウ</t>
    </rPh>
    <rPh sb="68" eb="69">
      <t>ツト</t>
    </rPh>
    <phoneticPr fontId="13"/>
  </si>
  <si>
    <t>地域の循環物質に応じた地域循環共生圏の形成促進に向けた検討や地域の実情に応じたモデル事業の実施について、活動指標の設定を検討すること。また、引き続き一者応札の改善に努めること。</t>
    <rPh sb="70" eb="71">
      <t>ヒ</t>
    </rPh>
    <rPh sb="72" eb="73">
      <t>ツヅ</t>
    </rPh>
    <rPh sb="74" eb="75">
      <t>イッ</t>
    </rPh>
    <rPh sb="75" eb="76">
      <t>シャ</t>
    </rPh>
    <rPh sb="76" eb="78">
      <t>オウサツ</t>
    </rPh>
    <rPh sb="79" eb="81">
      <t>カイゼン</t>
    </rPh>
    <rPh sb="82" eb="83">
      <t>ツト</t>
    </rPh>
    <phoneticPr fontId="13"/>
  </si>
  <si>
    <t>引き続き、UNEP-IRPとよく情報を共有して、効率的・経済的な執行に努めること。また、パネル事業によって日本の課題解決に貢献した実績について説明すること。</t>
    <rPh sb="0" eb="1">
      <t>ヒ</t>
    </rPh>
    <rPh sb="2" eb="3">
      <t>ツヅ</t>
    </rPh>
    <rPh sb="24" eb="27">
      <t>コウリツテキ</t>
    </rPh>
    <rPh sb="28" eb="31">
      <t>ケイザイテキ</t>
    </rPh>
    <rPh sb="32" eb="34">
      <t>シッコウ</t>
    </rPh>
    <rPh sb="35" eb="36">
      <t>ツト</t>
    </rPh>
    <rPh sb="47" eb="49">
      <t>ジギョウ</t>
    </rPh>
    <rPh sb="53" eb="55">
      <t>ニホン</t>
    </rPh>
    <rPh sb="56" eb="58">
      <t>カダイ</t>
    </rPh>
    <rPh sb="58" eb="60">
      <t>カイケツ</t>
    </rPh>
    <rPh sb="61" eb="63">
      <t>コウケン</t>
    </rPh>
    <rPh sb="65" eb="67">
      <t>ジッセキ</t>
    </rPh>
    <rPh sb="71" eb="73">
      <t>セツメイ</t>
    </rPh>
    <phoneticPr fontId="13"/>
  </si>
  <si>
    <t>平成31年度（令和元年度）まで毎年度５カ国と３Rに関する日本との政策対話を実施することで、各国の３Rを具体的にどのような手法で戦略的に進めるか説明すること。また、引き続き一者応札の改善に努めること。</t>
    <rPh sb="0" eb="2">
      <t>ヘイセイ</t>
    </rPh>
    <rPh sb="4" eb="6">
      <t>ネンド</t>
    </rPh>
    <rPh sb="7" eb="9">
      <t>レイワ</t>
    </rPh>
    <rPh sb="9" eb="12">
      <t>ガンネンド</t>
    </rPh>
    <rPh sb="45" eb="47">
      <t>カッコク</t>
    </rPh>
    <rPh sb="51" eb="54">
      <t>グタイテキ</t>
    </rPh>
    <rPh sb="60" eb="62">
      <t>シュホウ</t>
    </rPh>
    <rPh sb="71" eb="73">
      <t>セツメイ</t>
    </rPh>
    <rPh sb="81" eb="82">
      <t>ヒ</t>
    </rPh>
    <rPh sb="83" eb="84">
      <t>ツヅ</t>
    </rPh>
    <rPh sb="85" eb="86">
      <t>イッ</t>
    </rPh>
    <rPh sb="86" eb="87">
      <t>シャ</t>
    </rPh>
    <rPh sb="87" eb="89">
      <t>オウサツ</t>
    </rPh>
    <rPh sb="90" eb="92">
      <t>カイゼン</t>
    </rPh>
    <rPh sb="93" eb="94">
      <t>ツト</t>
    </rPh>
    <phoneticPr fontId="13"/>
  </si>
  <si>
    <t>≪公開プロセス対象≫
○評価結果
事業内容の一部改善
（事業内容の抜本的改善：2名、事業内容の一部改善：4名）
○とりまとめコメント
・ 本事業がビジネスにつながることで裨益する民間事業者と国との役割及び
費用の分担のあり方を検討すべき。
・ その上で、国として責任を果たす部分がどこまでで、それ以降は民間に任
せるなど、今後の事業の進め方を見直すべき。</t>
    <rPh sb="1" eb="3">
      <t>コウカイ</t>
    </rPh>
    <rPh sb="7" eb="9">
      <t>タイショウ</t>
    </rPh>
    <rPh sb="12" eb="14">
      <t>ヒョウカ</t>
    </rPh>
    <rPh sb="14" eb="16">
      <t>ケッカ</t>
    </rPh>
    <rPh sb="17" eb="19">
      <t>ジギョウ</t>
    </rPh>
    <rPh sb="19" eb="21">
      <t>ナイヨウ</t>
    </rPh>
    <rPh sb="22" eb="24">
      <t>イチブ</t>
    </rPh>
    <rPh sb="24" eb="26">
      <t>カイゼン</t>
    </rPh>
    <rPh sb="28" eb="30">
      <t>ジギョウ</t>
    </rPh>
    <rPh sb="30" eb="32">
      <t>ナイヨウ</t>
    </rPh>
    <rPh sb="33" eb="36">
      <t>バッポンテキ</t>
    </rPh>
    <rPh sb="36" eb="38">
      <t>カイゼン</t>
    </rPh>
    <rPh sb="40" eb="41">
      <t>メイ</t>
    </rPh>
    <rPh sb="42" eb="44">
      <t>ジギョウ</t>
    </rPh>
    <rPh sb="44" eb="46">
      <t>ナイヨウ</t>
    </rPh>
    <rPh sb="47" eb="49">
      <t>イチブ</t>
    </rPh>
    <rPh sb="49" eb="51">
      <t>カイゼン</t>
    </rPh>
    <rPh sb="53" eb="54">
      <t>メイ</t>
    </rPh>
    <phoneticPr fontId="13"/>
  </si>
  <si>
    <t>公開プロセスでの意見を踏まえ、民間事業者との費用分担のあり方を検討し、今後の事業の進め方について見直しを行うこと。</t>
    <rPh sb="0" eb="2">
      <t>コウカイ</t>
    </rPh>
    <rPh sb="8" eb="10">
      <t>イケン</t>
    </rPh>
    <rPh sb="11" eb="12">
      <t>フ</t>
    </rPh>
    <rPh sb="15" eb="17">
      <t>ミンカン</t>
    </rPh>
    <rPh sb="17" eb="20">
      <t>ジギョウシャ</t>
    </rPh>
    <rPh sb="22" eb="24">
      <t>ヒヨウ</t>
    </rPh>
    <rPh sb="24" eb="26">
      <t>ブンタン</t>
    </rPh>
    <rPh sb="29" eb="30">
      <t>カタ</t>
    </rPh>
    <rPh sb="31" eb="33">
      <t>ケントウ</t>
    </rPh>
    <rPh sb="35" eb="37">
      <t>コンゴ</t>
    </rPh>
    <rPh sb="38" eb="40">
      <t>ジギョウ</t>
    </rPh>
    <rPh sb="41" eb="42">
      <t>スス</t>
    </rPh>
    <rPh sb="43" eb="44">
      <t>カタ</t>
    </rPh>
    <rPh sb="48" eb="50">
      <t>ミナオ</t>
    </rPh>
    <rPh sb="52" eb="53">
      <t>オコナ</t>
    </rPh>
    <phoneticPr fontId="13"/>
  </si>
  <si>
    <t>予定通り30年度限りの事業とすること。
本事業にて得た知見を活用し、地域循環圏の構築に努めること。</t>
    <rPh sb="0" eb="2">
      <t>ヨテイ</t>
    </rPh>
    <rPh sb="2" eb="3">
      <t>トオ</t>
    </rPh>
    <rPh sb="6" eb="8">
      <t>ネンド</t>
    </rPh>
    <rPh sb="8" eb="9">
      <t>カギ</t>
    </rPh>
    <rPh sb="11" eb="13">
      <t>ジギョウ</t>
    </rPh>
    <rPh sb="20" eb="21">
      <t>ホン</t>
    </rPh>
    <rPh sb="21" eb="23">
      <t>ジギョウ</t>
    </rPh>
    <rPh sb="25" eb="26">
      <t>エ</t>
    </rPh>
    <rPh sb="27" eb="29">
      <t>チケン</t>
    </rPh>
    <rPh sb="30" eb="32">
      <t>カツヨウ</t>
    </rPh>
    <rPh sb="34" eb="36">
      <t>チイキ</t>
    </rPh>
    <rPh sb="36" eb="38">
      <t>ジュンカン</t>
    </rPh>
    <rPh sb="38" eb="39">
      <t>ケン</t>
    </rPh>
    <rPh sb="40" eb="42">
      <t>コウチク</t>
    </rPh>
    <rPh sb="43" eb="44">
      <t>ツト</t>
    </rPh>
    <phoneticPr fontId="13"/>
  </si>
  <si>
    <t>循環型社会の俯瞰的、戦略的な検討にどれだけ役立ったのか、その成果を説明すること。</t>
    <phoneticPr fontId="13"/>
  </si>
  <si>
    <t>国際的なプラスチック資源循環に関する機運の高まりを踏まえ、引き続き国内でのプラスチック資源循環に係る事業実施に努めること。</t>
    <rPh sb="0" eb="3">
      <t>コクサイテキ</t>
    </rPh>
    <rPh sb="10" eb="12">
      <t>シゲン</t>
    </rPh>
    <rPh sb="29" eb="30">
      <t>ヒ</t>
    </rPh>
    <rPh sb="31" eb="32">
      <t>ツヅ</t>
    </rPh>
    <rPh sb="33" eb="35">
      <t>コクナイ</t>
    </rPh>
    <rPh sb="48" eb="49">
      <t>カカ</t>
    </rPh>
    <rPh sb="50" eb="52">
      <t>ジギョウ</t>
    </rPh>
    <rPh sb="52" eb="54">
      <t>ジッシ</t>
    </rPh>
    <rPh sb="55" eb="56">
      <t>ツト</t>
    </rPh>
    <phoneticPr fontId="13"/>
  </si>
  <si>
    <t>成果目標について、平成31年度（令和元年度）以降の段階的な目標についても検討するとともに、既存の食ロス削減に係る普及啓発ツールの周知を効率的に行うこと。</t>
    <rPh sb="0" eb="2">
      <t>セイカ</t>
    </rPh>
    <rPh sb="2" eb="4">
      <t>モクヒョウ</t>
    </rPh>
    <rPh sb="9" eb="11">
      <t>ヘイセイ</t>
    </rPh>
    <rPh sb="13" eb="15">
      <t>ネンド</t>
    </rPh>
    <rPh sb="16" eb="18">
      <t>レイワ</t>
    </rPh>
    <rPh sb="18" eb="21">
      <t>ガンネンド</t>
    </rPh>
    <rPh sb="22" eb="24">
      <t>イコウ</t>
    </rPh>
    <rPh sb="25" eb="28">
      <t>ダンカイテキ</t>
    </rPh>
    <rPh sb="29" eb="31">
      <t>モクヒョウ</t>
    </rPh>
    <rPh sb="36" eb="38">
      <t>ケントウ</t>
    </rPh>
    <rPh sb="45" eb="47">
      <t>キゾン</t>
    </rPh>
    <rPh sb="48" eb="49">
      <t>ショク</t>
    </rPh>
    <rPh sb="51" eb="53">
      <t>サクゲン</t>
    </rPh>
    <rPh sb="54" eb="55">
      <t>カカ</t>
    </rPh>
    <rPh sb="56" eb="58">
      <t>フキュウ</t>
    </rPh>
    <rPh sb="58" eb="60">
      <t>ケイハツ</t>
    </rPh>
    <rPh sb="64" eb="66">
      <t>シュウチ</t>
    </rPh>
    <rPh sb="67" eb="70">
      <t>コウリツテキ</t>
    </rPh>
    <rPh sb="71" eb="72">
      <t>オコナ</t>
    </rPh>
    <phoneticPr fontId="13"/>
  </si>
  <si>
    <t>引き続き調査・検討を確実に実施し、成果実績の向上に努めること。また、成果目標について、平成30年度以降の段階的な目標についても検討すること。</t>
    <rPh sb="34" eb="36">
      <t>セイカ</t>
    </rPh>
    <rPh sb="36" eb="38">
      <t>モクヒョウ</t>
    </rPh>
    <rPh sb="43" eb="45">
      <t>ヘイセイ</t>
    </rPh>
    <rPh sb="47" eb="49">
      <t>ネンド</t>
    </rPh>
    <rPh sb="49" eb="51">
      <t>イコウ</t>
    </rPh>
    <rPh sb="52" eb="55">
      <t>ダンカイテキ</t>
    </rPh>
    <rPh sb="56" eb="58">
      <t>モクヒョウ</t>
    </rPh>
    <rPh sb="63" eb="65">
      <t>ケントウ</t>
    </rPh>
    <phoneticPr fontId="13"/>
  </si>
  <si>
    <t>外部有識者からの所見を踏まえ、EV等の次世代車への対応について検討すること。</t>
    <rPh sb="0" eb="2">
      <t>ガイブ</t>
    </rPh>
    <rPh sb="2" eb="5">
      <t>ユウシキシャ</t>
    </rPh>
    <rPh sb="8" eb="10">
      <t>ショケン</t>
    </rPh>
    <rPh sb="11" eb="12">
      <t>フ</t>
    </rPh>
    <rPh sb="17" eb="18">
      <t>トウ</t>
    </rPh>
    <rPh sb="19" eb="22">
      <t>ジセダイ</t>
    </rPh>
    <rPh sb="22" eb="23">
      <t>クルマ</t>
    </rPh>
    <rPh sb="25" eb="27">
      <t>タイオウ</t>
    </rPh>
    <rPh sb="31" eb="33">
      <t>ケントウ</t>
    </rPh>
    <phoneticPr fontId="13"/>
  </si>
  <si>
    <t>使用済小型電子機器等の回収率と目標値との乖離について、引き続き地方公共団体等において取り組みを推進すべく原因分析を行い、今後の事業実施に貢献できるよう検討すること。</t>
    <rPh sb="0" eb="2">
      <t>シヨウ</t>
    </rPh>
    <rPh sb="2" eb="3">
      <t>ズ</t>
    </rPh>
    <rPh sb="3" eb="5">
      <t>コガタ</t>
    </rPh>
    <rPh sb="5" eb="7">
      <t>デンシ</t>
    </rPh>
    <rPh sb="7" eb="9">
      <t>キキ</t>
    </rPh>
    <rPh sb="9" eb="10">
      <t>トウ</t>
    </rPh>
    <rPh sb="11" eb="14">
      <t>カイシュウリツ</t>
    </rPh>
    <rPh sb="15" eb="18">
      <t>モクヒョウチ</t>
    </rPh>
    <rPh sb="20" eb="22">
      <t>カイリ</t>
    </rPh>
    <rPh sb="27" eb="28">
      <t>ヒ</t>
    </rPh>
    <rPh sb="29" eb="30">
      <t>ツヅ</t>
    </rPh>
    <rPh sb="31" eb="33">
      <t>チホウ</t>
    </rPh>
    <rPh sb="33" eb="35">
      <t>コウキョウ</t>
    </rPh>
    <rPh sb="35" eb="37">
      <t>ダンタイ</t>
    </rPh>
    <rPh sb="37" eb="38">
      <t>トウ</t>
    </rPh>
    <rPh sb="42" eb="43">
      <t>ト</t>
    </rPh>
    <rPh sb="44" eb="45">
      <t>ク</t>
    </rPh>
    <rPh sb="47" eb="49">
      <t>スイシン</t>
    </rPh>
    <rPh sb="52" eb="54">
      <t>ゲンイン</t>
    </rPh>
    <rPh sb="54" eb="56">
      <t>ブンセキ</t>
    </rPh>
    <rPh sb="57" eb="58">
      <t>オコナ</t>
    </rPh>
    <rPh sb="60" eb="62">
      <t>コンゴ</t>
    </rPh>
    <rPh sb="63" eb="65">
      <t>ジギョウ</t>
    </rPh>
    <rPh sb="65" eb="67">
      <t>ジッシ</t>
    </rPh>
    <rPh sb="68" eb="70">
      <t>コウケン</t>
    </rPh>
    <rPh sb="75" eb="77">
      <t>ケントウ</t>
    </rPh>
    <phoneticPr fontId="13"/>
  </si>
  <si>
    <t>太陽光パネルやバイオマス素材等のリサイクル方法における分野横断的な取り組みについて具体的に説明すること。その上で、太陽光パネルの大量廃棄時代に不法投棄を防止できるよう、検討を進めること。</t>
    <rPh sb="0" eb="3">
      <t>タイヨウコウ</t>
    </rPh>
    <rPh sb="12" eb="14">
      <t>ソザイ</t>
    </rPh>
    <rPh sb="14" eb="15">
      <t>トウ</t>
    </rPh>
    <rPh sb="21" eb="23">
      <t>ホウホウ</t>
    </rPh>
    <rPh sb="27" eb="29">
      <t>ブンヤ</t>
    </rPh>
    <rPh sb="29" eb="32">
      <t>オウダンテキ</t>
    </rPh>
    <rPh sb="33" eb="34">
      <t>ト</t>
    </rPh>
    <rPh sb="35" eb="36">
      <t>ク</t>
    </rPh>
    <rPh sb="41" eb="44">
      <t>グタイテキ</t>
    </rPh>
    <rPh sb="45" eb="47">
      <t>セツメイ</t>
    </rPh>
    <rPh sb="54" eb="55">
      <t>ウエ</t>
    </rPh>
    <rPh sb="57" eb="60">
      <t>タイヨウコウ</t>
    </rPh>
    <rPh sb="64" eb="66">
      <t>タイリョウ</t>
    </rPh>
    <rPh sb="66" eb="68">
      <t>ハイキ</t>
    </rPh>
    <rPh sb="68" eb="70">
      <t>ジダイ</t>
    </rPh>
    <rPh sb="71" eb="73">
      <t>フホウ</t>
    </rPh>
    <rPh sb="73" eb="75">
      <t>トウキ</t>
    </rPh>
    <rPh sb="76" eb="78">
      <t>ボウシ</t>
    </rPh>
    <rPh sb="84" eb="86">
      <t>ケントウ</t>
    </rPh>
    <rPh sb="87" eb="88">
      <t>スス</t>
    </rPh>
    <phoneticPr fontId="13"/>
  </si>
  <si>
    <t>成果目標の達成に向けて、廃棄物処理施設からのダイオキシン類の削減に向けた適切な維持管理方法等の講習会参加者が平成28年度実績と比較して減少した要因を適切に分析し、事業実施に反映すること。</t>
    <rPh sb="54" eb="56">
      <t>ヘイセイ</t>
    </rPh>
    <rPh sb="58" eb="60">
      <t>ネンド</t>
    </rPh>
    <rPh sb="60" eb="62">
      <t>ジッセキ</t>
    </rPh>
    <rPh sb="63" eb="65">
      <t>ヒカク</t>
    </rPh>
    <rPh sb="74" eb="76">
      <t>テキセツ</t>
    </rPh>
    <rPh sb="77" eb="79">
      <t>ブンセキ</t>
    </rPh>
    <phoneticPr fontId="13"/>
  </si>
  <si>
    <t>災害等により発生した廃棄物の適正処理に向けて、より効果的・効率的な事業の実施に努めること。</t>
    <phoneticPr fontId="13"/>
  </si>
  <si>
    <t>効率的かつ効果的な事業の実施のため、必要に応じて市町村等に対して適切な予算執行の指導・監督を実施すること。</t>
    <rPh sb="9" eb="11">
      <t>ジギョウ</t>
    </rPh>
    <phoneticPr fontId="13"/>
  </si>
  <si>
    <t>災害等により被害を受けた廃棄物処理施設等の早期復旧に向けて、引き続き、効率的・経済的な対応等に着目した事業の実施に努めること。</t>
    <rPh sb="6" eb="8">
      <t>ヒガイ</t>
    </rPh>
    <rPh sb="9" eb="10">
      <t>ウ</t>
    </rPh>
    <rPh sb="12" eb="15">
      <t>ハイキブツ</t>
    </rPh>
    <rPh sb="15" eb="17">
      <t>ショリ</t>
    </rPh>
    <rPh sb="17" eb="19">
      <t>シセツ</t>
    </rPh>
    <rPh sb="19" eb="20">
      <t>トウ</t>
    </rPh>
    <rPh sb="21" eb="23">
      <t>ソウキ</t>
    </rPh>
    <rPh sb="23" eb="25">
      <t>フッキュウ</t>
    </rPh>
    <rPh sb="26" eb="27">
      <t>ム</t>
    </rPh>
    <rPh sb="30" eb="31">
      <t>ヒ</t>
    </rPh>
    <rPh sb="32" eb="33">
      <t>ツヅ</t>
    </rPh>
    <rPh sb="35" eb="37">
      <t>コウリツ</t>
    </rPh>
    <rPh sb="37" eb="38">
      <t>テキ</t>
    </rPh>
    <rPh sb="39" eb="41">
      <t>ケイザイ</t>
    </rPh>
    <rPh sb="41" eb="42">
      <t>テキ</t>
    </rPh>
    <rPh sb="43" eb="45">
      <t>タイオウ</t>
    </rPh>
    <rPh sb="45" eb="46">
      <t>トウ</t>
    </rPh>
    <rPh sb="47" eb="49">
      <t>チャクモク</t>
    </rPh>
    <rPh sb="51" eb="53">
      <t>ジギョウ</t>
    </rPh>
    <rPh sb="54" eb="56">
      <t>ジッシ</t>
    </rPh>
    <rPh sb="57" eb="58">
      <t>ツト</t>
    </rPh>
    <phoneticPr fontId="13"/>
  </si>
  <si>
    <t>外部有識者からの所見を踏まえ、事業内容をわかりやすくレビューシート上で示すことに努める。また、アウトカムの目標達成率の向上のために事業実施方法の改善を検討すること。</t>
    <rPh sb="0" eb="2">
      <t>ガイブ</t>
    </rPh>
    <rPh sb="2" eb="5">
      <t>ユウシキシャ</t>
    </rPh>
    <rPh sb="8" eb="10">
      <t>ショケン</t>
    </rPh>
    <rPh sb="11" eb="12">
      <t>フ</t>
    </rPh>
    <rPh sb="15" eb="17">
      <t>ジギョウ</t>
    </rPh>
    <rPh sb="17" eb="19">
      <t>ナイヨウ</t>
    </rPh>
    <rPh sb="33" eb="34">
      <t>ジョウ</t>
    </rPh>
    <rPh sb="35" eb="36">
      <t>シメ</t>
    </rPh>
    <rPh sb="40" eb="41">
      <t>ツト</t>
    </rPh>
    <rPh sb="53" eb="55">
      <t>モクヒョウ</t>
    </rPh>
    <rPh sb="55" eb="58">
      <t>タッセイリツ</t>
    </rPh>
    <rPh sb="59" eb="61">
      <t>コウジョウ</t>
    </rPh>
    <rPh sb="65" eb="67">
      <t>ジギョウ</t>
    </rPh>
    <rPh sb="67" eb="69">
      <t>ジッシ</t>
    </rPh>
    <rPh sb="69" eb="71">
      <t>ホウホウ</t>
    </rPh>
    <rPh sb="72" eb="74">
      <t>カイゼン</t>
    </rPh>
    <rPh sb="75" eb="77">
      <t>ケントウ</t>
    </rPh>
    <phoneticPr fontId="13"/>
  </si>
  <si>
    <t>自治体における許可に係る情報の登録率100%に引き上げる成果目標の達成に向け、引き続き効率的な事業の実施に努めること。</t>
    <rPh sb="0" eb="3">
      <t>ジチタイ</t>
    </rPh>
    <rPh sb="7" eb="9">
      <t>キョカ</t>
    </rPh>
    <rPh sb="10" eb="11">
      <t>カカ</t>
    </rPh>
    <rPh sb="12" eb="14">
      <t>ジョウホウ</t>
    </rPh>
    <rPh sb="15" eb="17">
      <t>トウロク</t>
    </rPh>
    <rPh sb="17" eb="18">
      <t>リツ</t>
    </rPh>
    <rPh sb="23" eb="24">
      <t>ヒ</t>
    </rPh>
    <rPh sb="25" eb="26">
      <t>ア</t>
    </rPh>
    <rPh sb="28" eb="30">
      <t>セイカ</t>
    </rPh>
    <rPh sb="30" eb="32">
      <t>モクヒョウ</t>
    </rPh>
    <rPh sb="33" eb="35">
      <t>タッセイ</t>
    </rPh>
    <rPh sb="36" eb="37">
      <t>ム</t>
    </rPh>
    <rPh sb="39" eb="40">
      <t>ヒ</t>
    </rPh>
    <rPh sb="41" eb="42">
      <t>ツヅ</t>
    </rPh>
    <rPh sb="43" eb="46">
      <t>コウリツテキ</t>
    </rPh>
    <rPh sb="47" eb="49">
      <t>ジギョウ</t>
    </rPh>
    <rPh sb="50" eb="52">
      <t>ジッシ</t>
    </rPh>
    <rPh sb="53" eb="54">
      <t>ツト</t>
    </rPh>
    <phoneticPr fontId="13"/>
  </si>
  <si>
    <t>事業者や自治体職員を対象に実施する講習会については参加者数の実績を踏まえ、適切な規模への見直しやSNSや動画の発信などの代替手段についても検討し、より効率的・経済的な事業実施に努めること。</t>
    <rPh sb="30" eb="32">
      <t>ジッセキ</t>
    </rPh>
    <rPh sb="52" eb="54">
      <t>ドウガ</t>
    </rPh>
    <rPh sb="55" eb="57">
      <t>ハッシン</t>
    </rPh>
    <rPh sb="60" eb="62">
      <t>ダイタイ</t>
    </rPh>
    <rPh sb="62" eb="64">
      <t>シュダン</t>
    </rPh>
    <rPh sb="69" eb="71">
      <t>ケントウ</t>
    </rPh>
    <rPh sb="75" eb="78">
      <t>コウリツテキ</t>
    </rPh>
    <rPh sb="79" eb="82">
      <t>ケイザイテキ</t>
    </rPh>
    <rPh sb="83" eb="85">
      <t>ジギョウ</t>
    </rPh>
    <rPh sb="85" eb="87">
      <t>ジッシ</t>
    </rPh>
    <rPh sb="88" eb="89">
      <t>ツト</t>
    </rPh>
    <phoneticPr fontId="13"/>
  </si>
  <si>
    <t>第4次循環型社会形成推進基本計画に基づく電子マニュフェストの普及率を達成するため、他のシステムと連携して利便性を高めるなど、必要な取り組み強化を検討すること。</t>
    <rPh sb="0" eb="1">
      <t>ダイ</t>
    </rPh>
    <rPh sb="2" eb="3">
      <t>ジ</t>
    </rPh>
    <rPh sb="3" eb="6">
      <t>ジュンカンガタ</t>
    </rPh>
    <rPh sb="6" eb="8">
      <t>シャカイ</t>
    </rPh>
    <rPh sb="8" eb="10">
      <t>ケイセイ</t>
    </rPh>
    <rPh sb="10" eb="12">
      <t>スイシン</t>
    </rPh>
    <rPh sb="12" eb="14">
      <t>キホン</t>
    </rPh>
    <rPh sb="14" eb="16">
      <t>ケイカク</t>
    </rPh>
    <rPh sb="17" eb="18">
      <t>モト</t>
    </rPh>
    <rPh sb="20" eb="22">
      <t>デンシ</t>
    </rPh>
    <rPh sb="30" eb="32">
      <t>フキュウ</t>
    </rPh>
    <rPh sb="32" eb="33">
      <t>リツ</t>
    </rPh>
    <rPh sb="34" eb="36">
      <t>タッセイ</t>
    </rPh>
    <rPh sb="41" eb="42">
      <t>タ</t>
    </rPh>
    <rPh sb="48" eb="50">
      <t>レンケイ</t>
    </rPh>
    <rPh sb="52" eb="55">
      <t>リベンセイ</t>
    </rPh>
    <rPh sb="56" eb="57">
      <t>タカ</t>
    </rPh>
    <rPh sb="62" eb="64">
      <t>ヒツヨウ</t>
    </rPh>
    <rPh sb="65" eb="66">
      <t>ト</t>
    </rPh>
    <rPh sb="67" eb="68">
      <t>ク</t>
    </rPh>
    <rPh sb="69" eb="71">
      <t>キョウカ</t>
    </rPh>
    <rPh sb="72" eb="74">
      <t>ケントウ</t>
    </rPh>
    <phoneticPr fontId="13"/>
  </si>
  <si>
    <t>成果実績が向上していない状況を受けて、石綿廃棄物の無害化処理能力を有する事業者に対し効果的な新たな取組を検討し、成果目標の達成に努めること。また、引き続き、一者応札の改善に向けた取り組みを検討すること。</t>
    <rPh sb="0" eb="2">
      <t>セイカ</t>
    </rPh>
    <rPh sb="2" eb="4">
      <t>ジッセキ</t>
    </rPh>
    <rPh sb="5" eb="7">
      <t>コウジョウ</t>
    </rPh>
    <rPh sb="12" eb="14">
      <t>ジョウキョウ</t>
    </rPh>
    <rPh sb="15" eb="16">
      <t>ウ</t>
    </rPh>
    <rPh sb="46" eb="47">
      <t>アラ</t>
    </rPh>
    <rPh sb="56" eb="58">
      <t>セイカ</t>
    </rPh>
    <rPh sb="58" eb="60">
      <t>モクヒョウ</t>
    </rPh>
    <rPh sb="61" eb="63">
      <t>タッセイ</t>
    </rPh>
    <rPh sb="64" eb="65">
      <t>ツト</t>
    </rPh>
    <rPh sb="73" eb="74">
      <t>ヒ</t>
    </rPh>
    <rPh sb="75" eb="76">
      <t>ツヅ</t>
    </rPh>
    <rPh sb="78" eb="79">
      <t>イッ</t>
    </rPh>
    <rPh sb="79" eb="80">
      <t>シャ</t>
    </rPh>
    <rPh sb="80" eb="82">
      <t>オウサツ</t>
    </rPh>
    <rPh sb="83" eb="85">
      <t>カイゼン</t>
    </rPh>
    <rPh sb="86" eb="87">
      <t>ム</t>
    </rPh>
    <rPh sb="89" eb="90">
      <t>ト</t>
    </rPh>
    <rPh sb="91" eb="92">
      <t>ク</t>
    </rPh>
    <rPh sb="94" eb="96">
      <t>ケントウ</t>
    </rPh>
    <phoneticPr fontId="13"/>
  </si>
  <si>
    <t>外部有識者からの所見を踏まえ、引き続きPCB適正処理のための着実かつ計画的、効率的な実施に努めること。</t>
    <rPh sb="0" eb="2">
      <t>ガイブ</t>
    </rPh>
    <rPh sb="2" eb="5">
      <t>ユウシキシャ</t>
    </rPh>
    <rPh sb="8" eb="10">
      <t>ショケン</t>
    </rPh>
    <rPh sb="11" eb="12">
      <t>フ</t>
    </rPh>
    <rPh sb="15" eb="16">
      <t>ヒ</t>
    </rPh>
    <rPh sb="17" eb="18">
      <t>ツヅ</t>
    </rPh>
    <rPh sb="22" eb="24">
      <t>テキセイ</t>
    </rPh>
    <rPh sb="24" eb="26">
      <t>ショリ</t>
    </rPh>
    <rPh sb="30" eb="32">
      <t>チャクジツ</t>
    </rPh>
    <rPh sb="34" eb="37">
      <t>ケイカクテキ</t>
    </rPh>
    <rPh sb="38" eb="41">
      <t>コウリツテキ</t>
    </rPh>
    <rPh sb="42" eb="44">
      <t>ジッシ</t>
    </rPh>
    <rPh sb="45" eb="46">
      <t>ツト</t>
    </rPh>
    <phoneticPr fontId="13"/>
  </si>
  <si>
    <t>引き続き効率的な事業実施に努めるとともに、我が国が有する水銀廃棄物の処理技術・体制等に関する知見を各国に提供するなどを通じて今後の水銀廃棄物の議論を主導すること。</t>
    <rPh sb="0" eb="1">
      <t>ヒ</t>
    </rPh>
    <rPh sb="2" eb="3">
      <t>ツヅ</t>
    </rPh>
    <rPh sb="4" eb="7">
      <t>コウリツテキ</t>
    </rPh>
    <rPh sb="8" eb="10">
      <t>ジギョウ</t>
    </rPh>
    <rPh sb="10" eb="12">
      <t>ジッシ</t>
    </rPh>
    <rPh sb="13" eb="14">
      <t>ツト</t>
    </rPh>
    <rPh sb="21" eb="22">
      <t>ワ</t>
    </rPh>
    <rPh sb="23" eb="24">
      <t>クニ</t>
    </rPh>
    <rPh sb="25" eb="26">
      <t>ユウ</t>
    </rPh>
    <rPh sb="28" eb="30">
      <t>スイギン</t>
    </rPh>
    <rPh sb="30" eb="33">
      <t>ハイキブツ</t>
    </rPh>
    <rPh sb="34" eb="36">
      <t>ショリ</t>
    </rPh>
    <rPh sb="36" eb="38">
      <t>ギジュツ</t>
    </rPh>
    <rPh sb="39" eb="41">
      <t>タイセイ</t>
    </rPh>
    <rPh sb="41" eb="42">
      <t>トウ</t>
    </rPh>
    <rPh sb="43" eb="44">
      <t>カン</t>
    </rPh>
    <rPh sb="46" eb="48">
      <t>チケン</t>
    </rPh>
    <rPh sb="49" eb="51">
      <t>カクコク</t>
    </rPh>
    <rPh sb="52" eb="54">
      <t>テイキョウ</t>
    </rPh>
    <rPh sb="59" eb="60">
      <t>ツウ</t>
    </rPh>
    <rPh sb="62" eb="64">
      <t>コンゴ</t>
    </rPh>
    <rPh sb="65" eb="67">
      <t>スイギン</t>
    </rPh>
    <rPh sb="67" eb="70">
      <t>ハイキブツ</t>
    </rPh>
    <rPh sb="71" eb="73">
      <t>ギロン</t>
    </rPh>
    <rPh sb="74" eb="76">
      <t>シュドウ</t>
    </rPh>
    <phoneticPr fontId="13"/>
  </si>
  <si>
    <t>産業廃棄物処理業のグリーン成長を進めることと併せて、今後の産業廃棄物業の担い手確保に向けた取組の強化を検討すること。</t>
    <rPh sb="16" eb="17">
      <t>スス</t>
    </rPh>
    <rPh sb="22" eb="23">
      <t>アワ</t>
    </rPh>
    <rPh sb="26" eb="28">
      <t>コンゴ</t>
    </rPh>
    <rPh sb="29" eb="31">
      <t>サンギョウ</t>
    </rPh>
    <rPh sb="31" eb="34">
      <t>ハイキブツ</t>
    </rPh>
    <rPh sb="34" eb="35">
      <t>ギョウ</t>
    </rPh>
    <rPh sb="36" eb="37">
      <t>ニナ</t>
    </rPh>
    <rPh sb="38" eb="39">
      <t>テ</t>
    </rPh>
    <rPh sb="39" eb="41">
      <t>カクホ</t>
    </rPh>
    <rPh sb="42" eb="43">
      <t>ム</t>
    </rPh>
    <rPh sb="45" eb="47">
      <t>トリクミ</t>
    </rPh>
    <rPh sb="48" eb="50">
      <t>キョウカ</t>
    </rPh>
    <rPh sb="51" eb="53">
      <t>ケントウ</t>
    </rPh>
    <phoneticPr fontId="13"/>
  </si>
  <si>
    <t>引き続き、より効果的・効率的な事業の実施に努め、クリアランス制度の厳格な運用に努めること。</t>
    <phoneticPr fontId="13"/>
  </si>
  <si>
    <t>輸出入業者等への関連法令による規制に関する周知徹底を図り、バーゼル条約の適切な実施と成果目標の達成に努めること。</t>
    <phoneticPr fontId="13"/>
  </si>
  <si>
    <t>引き続き、適正かつ効率的な処理に努めるとともに、支障等がある産業廃棄物の不法投棄等残存件数が増加することのないよう、関連事業（175 産業廃棄物適正処理推進費）を効率的に活用すること。</t>
    <rPh sb="0" eb="1">
      <t>ヒ</t>
    </rPh>
    <rPh sb="2" eb="3">
      <t>ツヅ</t>
    </rPh>
    <rPh sb="5" eb="7">
      <t>テキセイ</t>
    </rPh>
    <rPh sb="9" eb="12">
      <t>コウリツテキ</t>
    </rPh>
    <rPh sb="13" eb="15">
      <t>ショリ</t>
    </rPh>
    <rPh sb="16" eb="17">
      <t>ツト</t>
    </rPh>
    <rPh sb="24" eb="26">
      <t>シショウ</t>
    </rPh>
    <rPh sb="26" eb="27">
      <t>トウ</t>
    </rPh>
    <rPh sb="30" eb="32">
      <t>サンギョウ</t>
    </rPh>
    <rPh sb="32" eb="35">
      <t>ハイキブツ</t>
    </rPh>
    <rPh sb="36" eb="38">
      <t>フホウ</t>
    </rPh>
    <rPh sb="38" eb="40">
      <t>トウキ</t>
    </rPh>
    <rPh sb="40" eb="41">
      <t>トウ</t>
    </rPh>
    <rPh sb="41" eb="43">
      <t>ザンゾン</t>
    </rPh>
    <rPh sb="43" eb="45">
      <t>ケンスウ</t>
    </rPh>
    <rPh sb="46" eb="48">
      <t>ゾウカ</t>
    </rPh>
    <rPh sb="58" eb="60">
      <t>カンレン</t>
    </rPh>
    <rPh sb="60" eb="62">
      <t>ジギョウ</t>
    </rPh>
    <rPh sb="67" eb="69">
      <t>サンギョウ</t>
    </rPh>
    <rPh sb="69" eb="72">
      <t>ハイキブツ</t>
    </rPh>
    <rPh sb="72" eb="74">
      <t>テキセイ</t>
    </rPh>
    <rPh sb="74" eb="76">
      <t>ショリ</t>
    </rPh>
    <rPh sb="76" eb="79">
      <t>スイシンヒ</t>
    </rPh>
    <rPh sb="81" eb="84">
      <t>コウリツテキ</t>
    </rPh>
    <rPh sb="85" eb="87">
      <t>カツヨウ</t>
    </rPh>
    <phoneticPr fontId="13"/>
  </si>
  <si>
    <t>アウトカムの設定について、交付金で整備した施設により明らかとなった課題対応策の数を増やすことが目的なのか。発見した課題対応策を今後どのように他の産業廃棄物最終処分場の整備や維持管理等につなげるかが本事業を行う目的であれば、自治体等に知見をフィードバックして事業者指導等に活用された件数など、定量的な指標検討に努めること。</t>
    <rPh sb="6" eb="8">
      <t>セッテイ</t>
    </rPh>
    <rPh sb="13" eb="16">
      <t>コウフキン</t>
    </rPh>
    <rPh sb="17" eb="19">
      <t>セイビ</t>
    </rPh>
    <rPh sb="21" eb="23">
      <t>シセツ</t>
    </rPh>
    <rPh sb="26" eb="27">
      <t>アキ</t>
    </rPh>
    <rPh sb="33" eb="35">
      <t>カダイ</t>
    </rPh>
    <rPh sb="35" eb="38">
      <t>タイオウサク</t>
    </rPh>
    <rPh sb="39" eb="40">
      <t>カズ</t>
    </rPh>
    <rPh sb="41" eb="42">
      <t>フ</t>
    </rPh>
    <rPh sb="47" eb="49">
      <t>モクテキ</t>
    </rPh>
    <rPh sb="53" eb="55">
      <t>ハッケン</t>
    </rPh>
    <rPh sb="57" eb="59">
      <t>カダイ</t>
    </rPh>
    <rPh sb="59" eb="62">
      <t>タイオウサク</t>
    </rPh>
    <rPh sb="63" eb="65">
      <t>コンゴ</t>
    </rPh>
    <rPh sb="70" eb="71">
      <t>タ</t>
    </rPh>
    <rPh sb="72" eb="74">
      <t>サンギョウ</t>
    </rPh>
    <rPh sb="74" eb="77">
      <t>ハイキブツ</t>
    </rPh>
    <rPh sb="77" eb="79">
      <t>サイシュウ</t>
    </rPh>
    <rPh sb="79" eb="82">
      <t>ショブンジョウ</t>
    </rPh>
    <rPh sb="83" eb="85">
      <t>セイビ</t>
    </rPh>
    <rPh sb="86" eb="88">
      <t>イジ</t>
    </rPh>
    <rPh sb="88" eb="90">
      <t>カンリ</t>
    </rPh>
    <rPh sb="90" eb="91">
      <t>トウ</t>
    </rPh>
    <rPh sb="98" eb="99">
      <t>ホン</t>
    </rPh>
    <rPh sb="99" eb="101">
      <t>ジギョウ</t>
    </rPh>
    <rPh sb="102" eb="103">
      <t>オコナ</t>
    </rPh>
    <rPh sb="104" eb="106">
      <t>モクテキ</t>
    </rPh>
    <rPh sb="111" eb="114">
      <t>ジチタイ</t>
    </rPh>
    <rPh sb="114" eb="115">
      <t>トウ</t>
    </rPh>
    <rPh sb="116" eb="118">
      <t>チケン</t>
    </rPh>
    <rPh sb="128" eb="131">
      <t>ジギョウシャ</t>
    </rPh>
    <rPh sb="131" eb="133">
      <t>シドウ</t>
    </rPh>
    <rPh sb="133" eb="134">
      <t>トウ</t>
    </rPh>
    <rPh sb="135" eb="137">
      <t>カツヨウ</t>
    </rPh>
    <rPh sb="140" eb="142">
      <t>ケンスウ</t>
    </rPh>
    <rPh sb="145" eb="148">
      <t>テイリョウテキ</t>
    </rPh>
    <rPh sb="149" eb="151">
      <t>シヒョウ</t>
    </rPh>
    <rPh sb="151" eb="153">
      <t>ケントウ</t>
    </rPh>
    <rPh sb="154" eb="155">
      <t>ツト</t>
    </rPh>
    <phoneticPr fontId="13"/>
  </si>
  <si>
    <t>浄化槽運営の持続可能な体制を確保し、合併浄化槽のへの転換を加速度的に進めるよう務めること。</t>
    <phoneticPr fontId="13"/>
  </si>
  <si>
    <t>成果実績は着実に成果目標を達成しているため、引き続き効果的な事業展開を図ること。また、一者応札の改善等のより効率的な執行に努めること。</t>
    <phoneticPr fontId="13"/>
  </si>
  <si>
    <t>成果目標の達成に当たって、引き続き効果的な事業展開を図ること。また、行政からの一方的な情報発信ではなく、双方向の通信手段の活用により、より効果的な普及啓発方法についても検討を行うこと。</t>
    <phoneticPr fontId="13"/>
  </si>
  <si>
    <t>庁舎の維持管理等に必要な設備更新について、競争性を確保しつつ、適切な執行を行っている。引き続き、効率的な執行をはかること。</t>
    <phoneticPr fontId="13"/>
  </si>
  <si>
    <t>事業の周知等を積極的に行い、活動実績が目標に達するよう補助事業の採択数の改善等に向けた取組を検討すること。</t>
    <rPh sb="0" eb="2">
      <t>ジギョウ</t>
    </rPh>
    <rPh sb="1" eb="2">
      <t>シツジ</t>
    </rPh>
    <rPh sb="3" eb="5">
      <t>シュウチ</t>
    </rPh>
    <rPh sb="5" eb="6">
      <t>トウ</t>
    </rPh>
    <rPh sb="7" eb="10">
      <t>セッキョクテキ</t>
    </rPh>
    <rPh sb="11" eb="12">
      <t>オコナ</t>
    </rPh>
    <rPh sb="14" eb="16">
      <t>カツドウ</t>
    </rPh>
    <rPh sb="16" eb="18">
      <t>ジッセキ</t>
    </rPh>
    <rPh sb="19" eb="21">
      <t>モクヒョウ</t>
    </rPh>
    <rPh sb="22" eb="23">
      <t>タッ</t>
    </rPh>
    <rPh sb="27" eb="29">
      <t>ホジョ</t>
    </rPh>
    <rPh sb="29" eb="31">
      <t>ジギョウ</t>
    </rPh>
    <rPh sb="32" eb="34">
      <t>サイタク</t>
    </rPh>
    <rPh sb="34" eb="35">
      <t>スウ</t>
    </rPh>
    <rPh sb="36" eb="38">
      <t>カイゼン</t>
    </rPh>
    <rPh sb="38" eb="39">
      <t>トウ</t>
    </rPh>
    <rPh sb="40" eb="41">
      <t>ム</t>
    </rPh>
    <rPh sb="43" eb="45">
      <t>トリクミ</t>
    </rPh>
    <rPh sb="46" eb="48">
      <t>ケントウ</t>
    </rPh>
    <phoneticPr fontId="13"/>
  </si>
  <si>
    <t>引き続き外部専門家等からの意見等を踏まえ、効果的・効率的な事業の進捗に努めること。</t>
    <rPh sb="0" eb="1">
      <t>ヒ</t>
    </rPh>
    <rPh sb="2" eb="3">
      <t>ツヅ</t>
    </rPh>
    <rPh sb="4" eb="6">
      <t>ガイブ</t>
    </rPh>
    <rPh sb="6" eb="9">
      <t>センモンカ</t>
    </rPh>
    <rPh sb="9" eb="10">
      <t>トウ</t>
    </rPh>
    <rPh sb="13" eb="16">
      <t>イケントウ</t>
    </rPh>
    <rPh sb="17" eb="18">
      <t>フ</t>
    </rPh>
    <rPh sb="21" eb="24">
      <t>コウカテキ</t>
    </rPh>
    <rPh sb="25" eb="28">
      <t>コウリツテキ</t>
    </rPh>
    <rPh sb="29" eb="31">
      <t>ジギョウ</t>
    </rPh>
    <rPh sb="32" eb="34">
      <t>シンチョク</t>
    </rPh>
    <rPh sb="35" eb="36">
      <t>ツト</t>
    </rPh>
    <phoneticPr fontId="13"/>
  </si>
  <si>
    <t>引き続き、国内外の施策の動向を踏まえ、カーボンプライシングの制度案や必要性等の検討を行うととこに、一者応札の改善に向けた取組に努めること。</t>
    <rPh sb="0" eb="1">
      <t>ヒ</t>
    </rPh>
    <rPh sb="2" eb="3">
      <t>ツヅ</t>
    </rPh>
    <rPh sb="15" eb="16">
      <t>フ</t>
    </rPh>
    <rPh sb="39" eb="41">
      <t>ケントウ</t>
    </rPh>
    <rPh sb="42" eb="43">
      <t>オコナ</t>
    </rPh>
    <phoneticPr fontId="13"/>
  </si>
  <si>
    <t>引き続き、過年度における他事業の成果を活用した、効率的・効果的な執行を検討するとともに、一者応札の改善に向けた取組に努めること。</t>
    <rPh sb="0" eb="1">
      <t>ヒ</t>
    </rPh>
    <rPh sb="2" eb="3">
      <t>ツヅ</t>
    </rPh>
    <rPh sb="5" eb="8">
      <t>カネンド</t>
    </rPh>
    <rPh sb="12" eb="15">
      <t>タジギョウ</t>
    </rPh>
    <rPh sb="16" eb="18">
      <t>セイカ</t>
    </rPh>
    <rPh sb="19" eb="21">
      <t>カツヨウ</t>
    </rPh>
    <rPh sb="24" eb="27">
      <t>コウリツテキ</t>
    </rPh>
    <rPh sb="28" eb="31">
      <t>コウカテキ</t>
    </rPh>
    <rPh sb="32" eb="34">
      <t>シッコウ</t>
    </rPh>
    <rPh sb="35" eb="37">
      <t>ケントウ</t>
    </rPh>
    <phoneticPr fontId="13"/>
  </si>
  <si>
    <t>引き続き、主要排出国等の情報収集や戦略的対話を強化するとともに、執行にあたっては一者応札の改善に向けた取組にも努めること。</t>
    <rPh sb="0" eb="1">
      <t>ヒ</t>
    </rPh>
    <rPh sb="2" eb="3">
      <t>ツヅ</t>
    </rPh>
    <rPh sb="32" eb="34">
      <t>シッコウ</t>
    </rPh>
    <phoneticPr fontId="13"/>
  </si>
  <si>
    <t>・　ＣＬＴ等を用いた建築物等の省エネ・省ＣＯ２性のポテンシャルを定量的に把握することは、低炭素な建築物の一層の普及を図るためには必要であることは理解できる。ただし、こうした検証事業等については、原則、ＣＬT等建築物を所有する法人・民間企業等が実施すべきと思慮される。したがって、国が実施する必要性、又は補助率等の妥当性を見直し、その結果を明らかにすべきである。</t>
    <phoneticPr fontId="13"/>
  </si>
  <si>
    <t>・　アジア・太平洋諸国に対し、災害廃棄物対策を支援する当該事業の必要性は理解できる。
・　フォーラムの開催やセミナーなどを通じ、アジア・太平洋諸国に災害廃棄物処理計画の策定などを指導・支援することは大変重要であるが、その成果がどのように現れたかを、アウトカム、アウトプットに追加することも検討すべきである。</t>
    <phoneticPr fontId="13"/>
  </si>
  <si>
    <t>・　生物多様性白書を作成し、国民に生物多様性の現状を周知するとともに、生物多様性国家戦略２０１２－２０２０を着実に実施する当該事業の必要性は十分理解できる。ただし、以下の内容について見直し等を実施する必要がある。
・　条件付き最低価格落札方式などを採用しているが、入札参加者が１者～２者と少ないこと、また落札率が非常に小さい事業があることなどから、多くの入札者が参加できるよう公示期間を延長する等の措置を検討するとともに、入札価格の妥当性を今一度見直し・検証する必要がある。
・　生物多様性地域戦略の未制定の県に対し、２０２０年度末までに策定するよう強力に指導する必要がある。</t>
    <phoneticPr fontId="13"/>
  </si>
  <si>
    <t>・　損失や劣化が著しい湿地生態系の保全や渡り鳥の保全を図る当該事業の必要性は十分理解できる。したがって、事業概要に示されている２つの事業を一層強力に推進する必要がある。
・　入札に当たって公示期間を長くしたり、業務実施期間を十分執るなどの改善を図っているものの、専門性を有する事業のため、入札者が限られている点は理解できる。しかし、渡り鳥の保全の重要性・必要性を勘案すれば更に多くの専門家を育成することが必要であるため、一層の指導啓発に取り組まれることを期待する。
・　２０２０年までにラムサール条約湿地を新たに１０か所程度登録するという目標を着実に達成するよう関係機関と調整することを期待する。</t>
    <phoneticPr fontId="13"/>
  </si>
  <si>
    <t>・　生態系の保全や農林水産業への被害防止、更には人の生命等への被害防止を図る当該事業の必要性は十分理解できる。したがって、事業概要に示されている７つの事業を一層強力に推進する必要がある。
・　入札に当たってはヒアリ対策のように緊急性を有する事業の随意契約は理解できるが、それ以外の事業についてはできる限り多くの事業者が参加できるよう一般競争入札方式を採用する必要がある。
・　国民に対する外来種問題の認知度向上を図るためリーフレット等の作成は行われているが、地方公共団体等との連携による啓発活動の実施や、外来種駆除等に取り組んでいるＮＰＯ／ＮＧＯ等の育成等草の根的な啓発活動などにも取り組む必要がある。</t>
    <phoneticPr fontId="13"/>
  </si>
  <si>
    <t>外部有識者からの所見を踏まえ、事業の成果をアウトカム・アウトプットに追加するよう検討すること。</t>
    <rPh sb="0" eb="2">
      <t>ガイブ</t>
    </rPh>
    <rPh sb="2" eb="5">
      <t>ユウシキシャ</t>
    </rPh>
    <rPh sb="8" eb="10">
      <t>ショケン</t>
    </rPh>
    <rPh sb="11" eb="12">
      <t>フ</t>
    </rPh>
    <rPh sb="15" eb="17">
      <t>ジギョウ</t>
    </rPh>
    <rPh sb="18" eb="20">
      <t>セイカ</t>
    </rPh>
    <rPh sb="34" eb="36">
      <t>ツイカ</t>
    </rPh>
    <rPh sb="40" eb="42">
      <t>ケントウ</t>
    </rPh>
    <phoneticPr fontId="13"/>
  </si>
  <si>
    <t>外部有識者点検対象外</t>
    <rPh sb="0" eb="2">
      <t>ガイブ</t>
    </rPh>
    <rPh sb="2" eb="5">
      <t>ユウシキシャ</t>
    </rPh>
    <rPh sb="5" eb="7">
      <t>テンケン</t>
    </rPh>
    <rPh sb="7" eb="10">
      <t>タイショウガイ</t>
    </rPh>
    <phoneticPr fontId="13"/>
  </si>
  <si>
    <t>外部有識者点検対象外</t>
    <rPh sb="0" eb="10">
      <t>ガイブユウシキシャテンケンタイショウガイ</t>
    </rPh>
    <phoneticPr fontId="13"/>
  </si>
  <si>
    <t>引き続き、事業内容に応じて調達方法を検討し、適切な執行に努めること。
なお、成果実績や支出実績については、とりまとめが遅れているため、必要に応じて事業者と調整し、改善を図ること。</t>
    <rPh sb="40" eb="42">
      <t>ジッセキ</t>
    </rPh>
    <phoneticPr fontId="13"/>
  </si>
  <si>
    <t>・　政府実行計画の策定及び進捗状況管理を実施する当該事業の必要性は十分理解できる。ただし、以下の内容のついて見直しを実施する必要がある。
・　アウトプットが公表回数と計画策定回数となっており、この回数を用いて単位当たりコストを算出しているため、執行額が適切な単価か否かが評価できない。したがって、アウトプット指標を、例えば進捗管理指標（９項目）とか，ＬＥD照明の導入・省エネ診断実施等の対策の実施状況調査や技術的支援を行うために実施する調査等の項目等を追加することにより、項目ごとの調査に必要な執行額の妥当性を検証できるようにする必要がある。
・　競争性を確保し、経費の低減を図るためには総合評価入札を導入することは必要であるが、入札者が２者と少ない。このため、今後は入札公示期間を延長するなど複数の入札者になるなどの措置が必要である。</t>
    <phoneticPr fontId="13"/>
  </si>
  <si>
    <t>外部有識者の所見のとおり、項目ごとの調査に必要な執行額の妥当性が検証できる指標の設定を検討するとともに、入札公示期間を長く設定する等により、更なる競争性の確保に努めること。</t>
    <rPh sb="0" eb="2">
      <t>ガイブ</t>
    </rPh>
    <rPh sb="2" eb="5">
      <t>ユウシキシャ</t>
    </rPh>
    <rPh sb="6" eb="8">
      <t>ショケン</t>
    </rPh>
    <rPh sb="37" eb="39">
      <t>シヒョウ</t>
    </rPh>
    <rPh sb="40" eb="42">
      <t>セッテイ</t>
    </rPh>
    <rPh sb="43" eb="45">
      <t>ケントウ</t>
    </rPh>
    <rPh sb="52" eb="54">
      <t>ニュウサツ</t>
    </rPh>
    <rPh sb="54" eb="56">
      <t>コウジ</t>
    </rPh>
    <rPh sb="56" eb="58">
      <t>キカン</t>
    </rPh>
    <rPh sb="59" eb="60">
      <t>ナガ</t>
    </rPh>
    <rPh sb="61" eb="63">
      <t>セッテイ</t>
    </rPh>
    <rPh sb="65" eb="66">
      <t>トウ</t>
    </rPh>
    <rPh sb="70" eb="71">
      <t>サラ</t>
    </rPh>
    <rPh sb="73" eb="76">
      <t>キョウソウセイ</t>
    </rPh>
    <rPh sb="77" eb="79">
      <t>カクホ</t>
    </rPh>
    <rPh sb="80" eb="81">
      <t>ツト</t>
    </rPh>
    <phoneticPr fontId="13"/>
  </si>
  <si>
    <t>・　エネルギー対策特別会計予算を適切に執行するため、それぞれの事業の効果及び実施対策・技術の有効性を検証することは大変重要であり、当該事業の必要性は理解できる。ただし、以下の内容について見直し等を実施する必要がある。
・　入札に当たっては、一者入札の事業が多いこと、及び「点検結果・改善の方向性」にも示されているとおり、入札率が５０％前後ものが見られることから、公示期間の延長や入札価格の妥当性を今一度見直し・検証する必要がある。
・　事業の効果検証の結果の公表とそれに伴う成果がそれぞれの事業にどのように活かされているかを検証し、公表する必要がある。
・　対策・技術の有効性の検証（実証事業）の成果を横展開できる仕組みが必要である。また、横展開の成果を公表することも必要である。</t>
    <phoneticPr fontId="13"/>
  </si>
  <si>
    <t>外部有識者の所見のとおり、一者応札の改善に向けた取組に努めるとともに、入札価格が著しく低い場合において、その妥当性の検証等を実施すること。また、事業の効果検証の結果の公表とそれに伴う成果の活用状況を検証し公表するともに、実証事業の成果が横展開できる仕組みを検討し、横展開の成果を公表すること。</t>
    <rPh sb="0" eb="2">
      <t>ガイブ</t>
    </rPh>
    <rPh sb="2" eb="5">
      <t>ユウシキシャ</t>
    </rPh>
    <rPh sb="6" eb="8">
      <t>ショケン</t>
    </rPh>
    <rPh sb="13" eb="14">
      <t>イッ</t>
    </rPh>
    <rPh sb="14" eb="15">
      <t>シャ</t>
    </rPh>
    <rPh sb="15" eb="17">
      <t>オウサツ</t>
    </rPh>
    <rPh sb="18" eb="20">
      <t>カイゼン</t>
    </rPh>
    <rPh sb="21" eb="22">
      <t>ム</t>
    </rPh>
    <rPh sb="24" eb="26">
      <t>トリクミ</t>
    </rPh>
    <rPh sb="27" eb="28">
      <t>ツト</t>
    </rPh>
    <rPh sb="35" eb="37">
      <t>ニュウサツ</t>
    </rPh>
    <rPh sb="37" eb="39">
      <t>カカク</t>
    </rPh>
    <rPh sb="40" eb="41">
      <t>イチジル</t>
    </rPh>
    <rPh sb="43" eb="44">
      <t>ヒク</t>
    </rPh>
    <rPh sb="45" eb="47">
      <t>バアイ</t>
    </rPh>
    <rPh sb="54" eb="57">
      <t>ダトウセイ</t>
    </rPh>
    <rPh sb="58" eb="60">
      <t>ケンショウ</t>
    </rPh>
    <rPh sb="60" eb="61">
      <t>トウ</t>
    </rPh>
    <rPh sb="62" eb="64">
      <t>ジッシ</t>
    </rPh>
    <rPh sb="94" eb="96">
      <t>カツヨウ</t>
    </rPh>
    <rPh sb="96" eb="98">
      <t>ジョウキョウ</t>
    </rPh>
    <rPh sb="128" eb="130">
      <t>ケントウ</t>
    </rPh>
    <phoneticPr fontId="13"/>
  </si>
  <si>
    <t>外部有識者の所見のとおり、当該事業を国が実施する必要性や補助率の妥当性等の説明を行うこと。</t>
    <rPh sb="0" eb="2">
      <t>ガイブ</t>
    </rPh>
    <rPh sb="2" eb="5">
      <t>ユウシキシャ</t>
    </rPh>
    <rPh sb="6" eb="8">
      <t>ショケン</t>
    </rPh>
    <rPh sb="13" eb="15">
      <t>トウガイ</t>
    </rPh>
    <rPh sb="15" eb="17">
      <t>ジギョウ</t>
    </rPh>
    <rPh sb="18" eb="19">
      <t>クニ</t>
    </rPh>
    <rPh sb="20" eb="22">
      <t>ジッシ</t>
    </rPh>
    <rPh sb="24" eb="27">
      <t>ヒツヨウセイ</t>
    </rPh>
    <rPh sb="28" eb="31">
      <t>ホジョリツ</t>
    </rPh>
    <rPh sb="32" eb="35">
      <t>ダトウセイ</t>
    </rPh>
    <rPh sb="35" eb="36">
      <t>トウ</t>
    </rPh>
    <rPh sb="37" eb="39">
      <t>セツメイ</t>
    </rPh>
    <rPh sb="40" eb="41">
      <t>オコナ</t>
    </rPh>
    <phoneticPr fontId="13"/>
  </si>
  <si>
    <t>・水素を活用した自立・分散型のエネルギーシステムの構築を推進する当該事業の必要性は十分理解できる。　ただし、平成３０年度の活動実績が１件と当初見込みを大幅に下回っていることから、まずは、当該事業の必要性等を地方公共団体などを通じ啓発活動することにより多くの事業が実施できるようにする必要がある。</t>
    <phoneticPr fontId="13"/>
  </si>
  <si>
    <t>外部有識者の所見のとおり、当該事業の必要性等を地方公共団体などを通じ啓発活動を行うなど、活動実績数の向上に向けた取組に努めること。</t>
    <rPh sb="0" eb="2">
      <t>ガイブ</t>
    </rPh>
    <rPh sb="2" eb="5">
      <t>ユウシキシャ</t>
    </rPh>
    <rPh sb="6" eb="8">
      <t>ショケン</t>
    </rPh>
    <rPh sb="36" eb="38">
      <t>カツドウ</t>
    </rPh>
    <rPh sb="39" eb="40">
      <t>オコナ</t>
    </rPh>
    <rPh sb="56" eb="58">
      <t>トリクミ</t>
    </rPh>
    <rPh sb="59" eb="60">
      <t>ツト</t>
    </rPh>
    <phoneticPr fontId="13"/>
  </si>
  <si>
    <t>・　地球温暖化防止を図るためには、二酸化炭素の回収・資源化技術及び人工光合成技術の確立は急務であり、当該事業に必要性は十分理解できる。ただし、当該技術の確立には相当の困難も想定されるため、委託先の調査状況などを定期的に把握・評価し、事業費の効率的な執行を進める必要がある。</t>
    <phoneticPr fontId="13"/>
  </si>
  <si>
    <t>外部有識者の所見のとおり、委託先の調査状況など、事業の進捗状況等を定期的に把握・評価し、事業費の執行を効率的に進めるよう努めること。</t>
    <rPh sb="0" eb="2">
      <t>ガイブ</t>
    </rPh>
    <rPh sb="2" eb="5">
      <t>ユウシキシャ</t>
    </rPh>
    <rPh sb="6" eb="8">
      <t>ショケン</t>
    </rPh>
    <rPh sb="24" eb="26">
      <t>ジギョウ</t>
    </rPh>
    <rPh sb="27" eb="29">
      <t>シンチョク</t>
    </rPh>
    <rPh sb="29" eb="31">
      <t>ジョウキョウ</t>
    </rPh>
    <rPh sb="31" eb="32">
      <t>トウ</t>
    </rPh>
    <rPh sb="48" eb="50">
      <t>シッコウ</t>
    </rPh>
    <rPh sb="51" eb="54">
      <t>コウリツテキ</t>
    </rPh>
    <rPh sb="55" eb="56">
      <t>スス</t>
    </rPh>
    <rPh sb="60" eb="61">
      <t>ツト</t>
    </rPh>
    <phoneticPr fontId="13"/>
  </si>
  <si>
    <t>PRTRデータの集計・公表の着実な実施及びPRTR制度見直しに向けた対応のため、引き続き効果的・効率的な執行に努めること。また、PRTRデータの更なる利用促進に向け、推計方法の精緻化や対象範囲の拡大、推計精度向上のための検討を進めること。</t>
    <rPh sb="8" eb="10">
      <t>シュウケイ</t>
    </rPh>
    <rPh sb="11" eb="13">
      <t>コウヒョウ</t>
    </rPh>
    <rPh sb="14" eb="16">
      <t>チャクジツ</t>
    </rPh>
    <rPh sb="17" eb="19">
      <t>ジッシ</t>
    </rPh>
    <rPh sb="19" eb="20">
      <t>オヨ</t>
    </rPh>
    <rPh sb="25" eb="27">
      <t>セイド</t>
    </rPh>
    <rPh sb="27" eb="29">
      <t>ミナオ</t>
    </rPh>
    <rPh sb="31" eb="32">
      <t>ム</t>
    </rPh>
    <rPh sb="34" eb="36">
      <t>タイオウ</t>
    </rPh>
    <rPh sb="40" eb="41">
      <t>ヒ</t>
    </rPh>
    <rPh sb="42" eb="43">
      <t>ツヅ</t>
    </rPh>
    <rPh sb="44" eb="47">
      <t>コウカテキ</t>
    </rPh>
    <rPh sb="48" eb="50">
      <t>コウリツ</t>
    </rPh>
    <rPh sb="50" eb="51">
      <t>テキ</t>
    </rPh>
    <rPh sb="52" eb="54">
      <t>シッコウ</t>
    </rPh>
    <rPh sb="55" eb="56">
      <t>ツト</t>
    </rPh>
    <rPh sb="72" eb="73">
      <t>サラ</t>
    </rPh>
    <rPh sb="75" eb="77">
      <t>リヨウ</t>
    </rPh>
    <rPh sb="77" eb="79">
      <t>ソクシン</t>
    </rPh>
    <rPh sb="80" eb="81">
      <t>ム</t>
    </rPh>
    <rPh sb="83" eb="85">
      <t>スイケイ</t>
    </rPh>
    <rPh sb="85" eb="87">
      <t>ホウホウ</t>
    </rPh>
    <rPh sb="88" eb="91">
      <t>セイチカ</t>
    </rPh>
    <rPh sb="92" eb="94">
      <t>タイショウ</t>
    </rPh>
    <rPh sb="94" eb="96">
      <t>ハンイ</t>
    </rPh>
    <rPh sb="97" eb="99">
      <t>カクダイ</t>
    </rPh>
    <rPh sb="100" eb="102">
      <t>スイケイ</t>
    </rPh>
    <rPh sb="102" eb="104">
      <t>セイド</t>
    </rPh>
    <rPh sb="104" eb="106">
      <t>コウジョウ</t>
    </rPh>
    <rPh sb="110" eb="112">
      <t>ケントウ</t>
    </rPh>
    <rPh sb="113" eb="114">
      <t>スス</t>
    </rPh>
    <phoneticPr fontId="10"/>
  </si>
  <si>
    <t>リスク評価を着実に進めていくために、得られた技術的課題の施行に必要な評価スキームの精緻化及び改善を検討すること。また、一者応札の改善に向け、仕様書の見直しや公告期間の延長等の取組を通じて競争性を確保した調達となるよう予算の適切な執行に努めること。</t>
    <rPh sb="3" eb="5">
      <t>ヒョウカ</t>
    </rPh>
    <rPh sb="6" eb="8">
      <t>チャクジツ</t>
    </rPh>
    <rPh sb="9" eb="10">
      <t>スス</t>
    </rPh>
    <rPh sb="18" eb="19">
      <t>エ</t>
    </rPh>
    <rPh sb="22" eb="24">
      <t>ギジュツ</t>
    </rPh>
    <rPh sb="24" eb="25">
      <t>テキ</t>
    </rPh>
    <rPh sb="25" eb="27">
      <t>カダイ</t>
    </rPh>
    <rPh sb="28" eb="30">
      <t>セコウ</t>
    </rPh>
    <rPh sb="31" eb="33">
      <t>ヒツヨウ</t>
    </rPh>
    <rPh sb="34" eb="36">
      <t>ヒョウカ</t>
    </rPh>
    <rPh sb="41" eb="44">
      <t>セイチカ</t>
    </rPh>
    <rPh sb="44" eb="45">
      <t>オヨ</t>
    </rPh>
    <rPh sb="46" eb="48">
      <t>カイゼン</t>
    </rPh>
    <rPh sb="49" eb="51">
      <t>ケントウ</t>
    </rPh>
    <phoneticPr fontId="10"/>
  </si>
  <si>
    <t>一般化学物質等のスクリーニング調査の実施をさらに加速化する必要があるため、より一層の効率的かつ効果的な予算執行に努めること。また、ポストSAICMにインプットするべき内容を検討すること。</t>
    <rPh sb="0" eb="2">
      <t>イッパン</t>
    </rPh>
    <rPh sb="2" eb="4">
      <t>カガク</t>
    </rPh>
    <rPh sb="4" eb="6">
      <t>ブッシツ</t>
    </rPh>
    <rPh sb="6" eb="7">
      <t>トウ</t>
    </rPh>
    <rPh sb="15" eb="17">
      <t>チョウサ</t>
    </rPh>
    <rPh sb="18" eb="20">
      <t>ジッシ</t>
    </rPh>
    <rPh sb="24" eb="27">
      <t>カソクカ</t>
    </rPh>
    <rPh sb="29" eb="31">
      <t>ヒツヨウ</t>
    </rPh>
    <rPh sb="39" eb="41">
      <t>イッソウ</t>
    </rPh>
    <rPh sb="42" eb="45">
      <t>コウリツテキ</t>
    </rPh>
    <rPh sb="47" eb="50">
      <t>コウカテキ</t>
    </rPh>
    <rPh sb="51" eb="53">
      <t>ヨサン</t>
    </rPh>
    <rPh sb="53" eb="55">
      <t>シッコウ</t>
    </rPh>
    <rPh sb="56" eb="57">
      <t>ツト</t>
    </rPh>
    <rPh sb="83" eb="85">
      <t>ナイヨウ</t>
    </rPh>
    <rPh sb="86" eb="88">
      <t>ケントウ</t>
    </rPh>
    <phoneticPr fontId="9"/>
  </si>
  <si>
    <t>地球環境保全に関する国際的貢献と連携の確保に資するため、引き続き効果的な事業の実施に努めること。</t>
    <rPh sb="0" eb="2">
      <t>チキュウ</t>
    </rPh>
    <rPh sb="2" eb="4">
      <t>カンキョウ</t>
    </rPh>
    <rPh sb="4" eb="6">
      <t>ホゼン</t>
    </rPh>
    <rPh sb="7" eb="8">
      <t>カン</t>
    </rPh>
    <rPh sb="10" eb="12">
      <t>コクサイ</t>
    </rPh>
    <rPh sb="12" eb="13">
      <t>テキ</t>
    </rPh>
    <rPh sb="13" eb="15">
      <t>コウケン</t>
    </rPh>
    <rPh sb="16" eb="18">
      <t>レンケイ</t>
    </rPh>
    <rPh sb="19" eb="21">
      <t>カクホ</t>
    </rPh>
    <rPh sb="22" eb="23">
      <t>シ</t>
    </rPh>
    <rPh sb="28" eb="29">
      <t>ヒ</t>
    </rPh>
    <rPh sb="30" eb="31">
      <t>ツヅ</t>
    </rPh>
    <rPh sb="32" eb="35">
      <t>コウカテキ</t>
    </rPh>
    <rPh sb="36" eb="38">
      <t>ジギョウ</t>
    </rPh>
    <rPh sb="39" eb="41">
      <t>ジッシ</t>
    </rPh>
    <rPh sb="42" eb="43">
      <t>ツト</t>
    </rPh>
    <phoneticPr fontId="9"/>
  </si>
  <si>
    <t>POPs条約を遵守するため、引き続き効率的にモニタリング調査を実施すること。また、一者応札の改善に向け、仕様書の見直しや公告期間の延長等の取組を通じて競争性を確保した調達となるよう予算の適切な執行に努めること。</t>
    <rPh sb="4" eb="6">
      <t>ジョウヤク</t>
    </rPh>
    <rPh sb="7" eb="9">
      <t>ジュンシュ</t>
    </rPh>
    <rPh sb="14" eb="15">
      <t>ヒ</t>
    </rPh>
    <rPh sb="16" eb="17">
      <t>ツヅ</t>
    </rPh>
    <rPh sb="18" eb="21">
      <t>コウリツテキ</t>
    </rPh>
    <rPh sb="28" eb="30">
      <t>チョウサ</t>
    </rPh>
    <rPh sb="31" eb="33">
      <t>ジッシ</t>
    </rPh>
    <phoneticPr fontId="10"/>
  </si>
  <si>
    <t>有識者の知見を聴取し活用するとともに関連する分野との協力・連携を行って効率的に事業を実施すること。また、一者応札の改善に向け、仕様書の見直しや公告期間の延長等の取組を通じて競争性を確保した調達となるよう予算の適切な執行に努めること。更に、現行のSAICM国内実施計画の進捗状況の点検を実施するとともに、ポストSAICMに我が国の化学物質政策における先進的な取組をインプットできるよう検討を進めること。</t>
    <rPh sb="0" eb="3">
      <t>ユウシキシャ</t>
    </rPh>
    <rPh sb="4" eb="6">
      <t>チケン</t>
    </rPh>
    <rPh sb="7" eb="9">
      <t>チョウシュ</t>
    </rPh>
    <rPh sb="10" eb="12">
      <t>カツヨウ</t>
    </rPh>
    <rPh sb="18" eb="20">
      <t>カンレン</t>
    </rPh>
    <rPh sb="22" eb="24">
      <t>ブンヤ</t>
    </rPh>
    <rPh sb="26" eb="28">
      <t>キョウリョク</t>
    </rPh>
    <rPh sb="29" eb="31">
      <t>レンケイ</t>
    </rPh>
    <rPh sb="32" eb="33">
      <t>オコナ</t>
    </rPh>
    <rPh sb="35" eb="38">
      <t>コウリツテキ</t>
    </rPh>
    <rPh sb="39" eb="41">
      <t>ジギョウ</t>
    </rPh>
    <rPh sb="42" eb="44">
      <t>ジッシ</t>
    </rPh>
    <rPh sb="116" eb="117">
      <t>サラ</t>
    </rPh>
    <rPh sb="160" eb="161">
      <t>ワ</t>
    </rPh>
    <rPh sb="162" eb="163">
      <t>クニ</t>
    </rPh>
    <rPh sb="164" eb="166">
      <t>カガク</t>
    </rPh>
    <rPh sb="166" eb="168">
      <t>ブッシツ</t>
    </rPh>
    <rPh sb="168" eb="170">
      <t>セイサク</t>
    </rPh>
    <rPh sb="174" eb="177">
      <t>センシンテキ</t>
    </rPh>
    <rPh sb="178" eb="180">
      <t>トリクミ</t>
    </rPh>
    <rPh sb="191" eb="193">
      <t>ケントウ</t>
    </rPh>
    <rPh sb="194" eb="195">
      <t>スス</t>
    </rPh>
    <phoneticPr fontId="9"/>
  </si>
  <si>
    <t>水銀対策に係る国内外の取組を着実に推進していくため、有識者の知見を聴取し活用するとともに関連する分野との協力・連携を取って効率的に事業を実施すること。また、一者応札の改善に向け、仕様書の見直しや公告期間の延長等の取組を通じて競争性を確保した調達となるよう予算の適切な執行に努めること。</t>
    <rPh sb="0" eb="2">
      <t>スイギン</t>
    </rPh>
    <rPh sb="2" eb="4">
      <t>タイサク</t>
    </rPh>
    <rPh sb="5" eb="6">
      <t>カカ</t>
    </rPh>
    <rPh sb="7" eb="9">
      <t>コクナイ</t>
    </rPh>
    <rPh sb="9" eb="10">
      <t>ガイ</t>
    </rPh>
    <rPh sb="11" eb="13">
      <t>トリクミ</t>
    </rPh>
    <rPh sb="14" eb="16">
      <t>チャクジツ</t>
    </rPh>
    <rPh sb="17" eb="19">
      <t>スイシン</t>
    </rPh>
    <rPh sb="26" eb="29">
      <t>ユウシキシャ</t>
    </rPh>
    <rPh sb="30" eb="32">
      <t>チケン</t>
    </rPh>
    <rPh sb="33" eb="35">
      <t>チョウシュ</t>
    </rPh>
    <rPh sb="36" eb="38">
      <t>カツヨウ</t>
    </rPh>
    <rPh sb="44" eb="46">
      <t>カンレン</t>
    </rPh>
    <rPh sb="48" eb="50">
      <t>ブンヤ</t>
    </rPh>
    <rPh sb="52" eb="54">
      <t>キョウリョク</t>
    </rPh>
    <rPh sb="55" eb="57">
      <t>レンケイ</t>
    </rPh>
    <rPh sb="58" eb="59">
      <t>ト</t>
    </rPh>
    <rPh sb="61" eb="64">
      <t>コウリツテキ</t>
    </rPh>
    <rPh sb="65" eb="67">
      <t>ジギョウ</t>
    </rPh>
    <rPh sb="68" eb="70">
      <t>ジッシ</t>
    </rPh>
    <phoneticPr fontId="9"/>
  </si>
  <si>
    <t>引き続き、専門家の指導の下で汚染状況を監視し、新たな健康影響の発生防止に努めるとともに、Ａ事案区域等における環境調査等においては、地権者と十分調整のうえ被害の未然防止となるよう効率的な調査を実施すること。また、一者応札の改善に向け、仕様書の見直しや公告期間の延長等の取組を通じて競争性を確保した調達となるよう予算の適切な執行に努めること。</t>
    <rPh sb="0" eb="1">
      <t>ヒ</t>
    </rPh>
    <rPh sb="2" eb="3">
      <t>ツヅ</t>
    </rPh>
    <rPh sb="5" eb="8">
      <t>センモンカ</t>
    </rPh>
    <rPh sb="9" eb="11">
      <t>シドウ</t>
    </rPh>
    <rPh sb="12" eb="13">
      <t>モト</t>
    </rPh>
    <rPh sb="14" eb="16">
      <t>オセン</t>
    </rPh>
    <rPh sb="16" eb="18">
      <t>ジョウキョウ</t>
    </rPh>
    <rPh sb="19" eb="21">
      <t>カンシ</t>
    </rPh>
    <rPh sb="23" eb="24">
      <t>アラ</t>
    </rPh>
    <rPh sb="26" eb="28">
      <t>ケンコウ</t>
    </rPh>
    <rPh sb="28" eb="30">
      <t>エイキョウ</t>
    </rPh>
    <rPh sb="31" eb="33">
      <t>ハッセイ</t>
    </rPh>
    <rPh sb="33" eb="35">
      <t>ボウシ</t>
    </rPh>
    <rPh sb="36" eb="37">
      <t>ツト</t>
    </rPh>
    <rPh sb="45" eb="47">
      <t>ジアン</t>
    </rPh>
    <rPh sb="47" eb="49">
      <t>クイキ</t>
    </rPh>
    <rPh sb="49" eb="50">
      <t>トウ</t>
    </rPh>
    <rPh sb="54" eb="56">
      <t>カンキョウ</t>
    </rPh>
    <rPh sb="56" eb="58">
      <t>チョウサ</t>
    </rPh>
    <rPh sb="58" eb="59">
      <t>トウ</t>
    </rPh>
    <rPh sb="65" eb="68">
      <t>チケンシャ</t>
    </rPh>
    <rPh sb="69" eb="71">
      <t>ジュウブン</t>
    </rPh>
    <rPh sb="71" eb="73">
      <t>チョウセイ</t>
    </rPh>
    <rPh sb="76" eb="78">
      <t>ヒガイ</t>
    </rPh>
    <rPh sb="79" eb="81">
      <t>ミゼン</t>
    </rPh>
    <rPh sb="81" eb="83">
      <t>ボウシ</t>
    </rPh>
    <rPh sb="88" eb="91">
      <t>コウリツテキ</t>
    </rPh>
    <rPh sb="92" eb="94">
      <t>チョウサ</t>
    </rPh>
    <rPh sb="95" eb="97">
      <t>ジッシ</t>
    </rPh>
    <phoneticPr fontId="13"/>
  </si>
  <si>
    <t>医療状況、補償給付関係事項等を集計または更新整理し、効率的に総合的な分析が実施できるように努めること。また、一者応札の改善に向け、仕様書の見直しや公告期間の延長等の取組を通じて競争性を確保した調達となるよう予算の適切な執行に努めること。</t>
    <rPh sb="0" eb="2">
      <t>イリョウ</t>
    </rPh>
    <rPh sb="2" eb="4">
      <t>ジョウキョウ</t>
    </rPh>
    <rPh sb="5" eb="7">
      <t>ホショウ</t>
    </rPh>
    <rPh sb="7" eb="9">
      <t>キュウフ</t>
    </rPh>
    <rPh sb="9" eb="11">
      <t>カンケイ</t>
    </rPh>
    <rPh sb="11" eb="13">
      <t>ジコウ</t>
    </rPh>
    <rPh sb="13" eb="14">
      <t>トウ</t>
    </rPh>
    <rPh sb="15" eb="17">
      <t>シュウケイ</t>
    </rPh>
    <rPh sb="20" eb="22">
      <t>コウシン</t>
    </rPh>
    <rPh sb="22" eb="24">
      <t>セイリ</t>
    </rPh>
    <rPh sb="26" eb="29">
      <t>コウリツテキ</t>
    </rPh>
    <rPh sb="30" eb="32">
      <t>ソウゴウ</t>
    </rPh>
    <rPh sb="32" eb="33">
      <t>テキ</t>
    </rPh>
    <rPh sb="34" eb="36">
      <t>ブンセキ</t>
    </rPh>
    <rPh sb="37" eb="39">
      <t>ジッシ</t>
    </rPh>
    <rPh sb="45" eb="46">
      <t>ツト</t>
    </rPh>
    <phoneticPr fontId="9"/>
  </si>
  <si>
    <t>３歳児、６歳児の健康調査を着実に実施するため、事業の効率性を検討の上、信頼性の高い調査となるよう努めること。また、一者応札の改善に向け、仕様書の見直しや公告期間の延長等の取組を通じて競争性を確保した調達となるよう予算の適切な執行に努めること。</t>
    <rPh sb="1" eb="2">
      <t>サイ</t>
    </rPh>
    <rPh sb="2" eb="3">
      <t>ジ</t>
    </rPh>
    <rPh sb="5" eb="6">
      <t>サイ</t>
    </rPh>
    <rPh sb="6" eb="7">
      <t>ジ</t>
    </rPh>
    <rPh sb="8" eb="10">
      <t>ケンコウ</t>
    </rPh>
    <rPh sb="10" eb="12">
      <t>チョウサ</t>
    </rPh>
    <rPh sb="13" eb="15">
      <t>チャクジツ</t>
    </rPh>
    <rPh sb="16" eb="18">
      <t>ジッシ</t>
    </rPh>
    <rPh sb="23" eb="25">
      <t>ジギョウ</t>
    </rPh>
    <rPh sb="26" eb="29">
      <t>コウリツセイ</t>
    </rPh>
    <rPh sb="30" eb="32">
      <t>ケントウ</t>
    </rPh>
    <rPh sb="33" eb="34">
      <t>ウエ</t>
    </rPh>
    <rPh sb="35" eb="38">
      <t>シンライセイ</t>
    </rPh>
    <rPh sb="39" eb="40">
      <t>タカ</t>
    </rPh>
    <rPh sb="41" eb="43">
      <t>チョウサ</t>
    </rPh>
    <rPh sb="48" eb="49">
      <t>ツト</t>
    </rPh>
    <phoneticPr fontId="9"/>
  </si>
  <si>
    <t>被認定者の高齢化を踏まえ、より実態に即した事業運営を行い、事業の効果的な実施に努めること。</t>
    <rPh sb="0" eb="1">
      <t>ヒ</t>
    </rPh>
    <rPh sb="1" eb="4">
      <t>ニンテイシャ</t>
    </rPh>
    <rPh sb="5" eb="8">
      <t>コウレイカ</t>
    </rPh>
    <rPh sb="9" eb="10">
      <t>フ</t>
    </rPh>
    <rPh sb="15" eb="17">
      <t>ジッタイ</t>
    </rPh>
    <rPh sb="18" eb="19">
      <t>ソク</t>
    </rPh>
    <rPh sb="21" eb="23">
      <t>ジギョウ</t>
    </rPh>
    <rPh sb="23" eb="25">
      <t>ウンエイ</t>
    </rPh>
    <rPh sb="26" eb="27">
      <t>オコナ</t>
    </rPh>
    <rPh sb="29" eb="31">
      <t>ジギョウ</t>
    </rPh>
    <rPh sb="32" eb="35">
      <t>コウカテキ</t>
    </rPh>
    <rPh sb="36" eb="38">
      <t>ジッシ</t>
    </rPh>
    <rPh sb="39" eb="40">
      <t>ツト</t>
    </rPh>
    <phoneticPr fontId="9"/>
  </si>
  <si>
    <t>公害医療について、引き続き、療養給付等の実態把握や審査状況の点検等を実施し、手続きの適正化を図るとともに、一者応札の改善に向け、仕様書の見直しや公告期間の延長等の取組を通じて競争性を確保した調達となるよう予算の適切な執行に努めること。</t>
    <rPh sb="0" eb="2">
      <t>コウガイ</t>
    </rPh>
    <rPh sb="2" eb="4">
      <t>イリョウ</t>
    </rPh>
    <rPh sb="14" eb="16">
      <t>リョウヨウ</t>
    </rPh>
    <rPh sb="16" eb="18">
      <t>キュウフ</t>
    </rPh>
    <rPh sb="18" eb="19">
      <t>トウ</t>
    </rPh>
    <rPh sb="20" eb="22">
      <t>ジッタイ</t>
    </rPh>
    <rPh sb="22" eb="24">
      <t>ハアク</t>
    </rPh>
    <rPh sb="25" eb="27">
      <t>シンサ</t>
    </rPh>
    <rPh sb="27" eb="29">
      <t>ジョウキョウ</t>
    </rPh>
    <rPh sb="30" eb="32">
      <t>テンケン</t>
    </rPh>
    <rPh sb="32" eb="33">
      <t>トウ</t>
    </rPh>
    <rPh sb="34" eb="36">
      <t>ジッシ</t>
    </rPh>
    <rPh sb="38" eb="40">
      <t>テツヅ</t>
    </rPh>
    <rPh sb="42" eb="44">
      <t>テキセイ</t>
    </rPh>
    <rPh sb="44" eb="45">
      <t>カ</t>
    </rPh>
    <rPh sb="46" eb="47">
      <t>ハカ</t>
    </rPh>
    <phoneticPr fontId="9"/>
  </si>
  <si>
    <t>事業実施効果を的確に把握するための調査を継続的に実施し、より一層の事業効果の向上を目指すこと。また、優良事例の横展開等を行い、事業全体での効果向上についても検討すること。</t>
    <rPh sb="0" eb="2">
      <t>ジギョウ</t>
    </rPh>
    <rPh sb="2" eb="4">
      <t>ジッシ</t>
    </rPh>
    <rPh sb="4" eb="6">
      <t>コウカ</t>
    </rPh>
    <rPh sb="7" eb="9">
      <t>テキカク</t>
    </rPh>
    <rPh sb="10" eb="12">
      <t>ハアク</t>
    </rPh>
    <rPh sb="17" eb="19">
      <t>チョウサ</t>
    </rPh>
    <rPh sb="20" eb="23">
      <t>ケイゾクテキ</t>
    </rPh>
    <rPh sb="24" eb="26">
      <t>ジッシ</t>
    </rPh>
    <rPh sb="30" eb="32">
      <t>イッソウ</t>
    </rPh>
    <rPh sb="33" eb="35">
      <t>ジギョウ</t>
    </rPh>
    <rPh sb="35" eb="37">
      <t>コウカ</t>
    </rPh>
    <rPh sb="38" eb="40">
      <t>コウジョウ</t>
    </rPh>
    <rPh sb="41" eb="43">
      <t>メザ</t>
    </rPh>
    <rPh sb="50" eb="52">
      <t>ユウリョウ</t>
    </rPh>
    <rPh sb="52" eb="54">
      <t>ジレイ</t>
    </rPh>
    <rPh sb="55" eb="56">
      <t>ヨコ</t>
    </rPh>
    <rPh sb="56" eb="58">
      <t>テンカイ</t>
    </rPh>
    <rPh sb="58" eb="59">
      <t>トウ</t>
    </rPh>
    <rPh sb="60" eb="61">
      <t>オコナ</t>
    </rPh>
    <rPh sb="63" eb="65">
      <t>ジギョウ</t>
    </rPh>
    <rPh sb="65" eb="67">
      <t>ゼンタイ</t>
    </rPh>
    <rPh sb="69" eb="71">
      <t>コウカ</t>
    </rPh>
    <rPh sb="71" eb="73">
      <t>コウジョウ</t>
    </rPh>
    <rPh sb="78" eb="80">
      <t>ケントウ</t>
    </rPh>
    <phoneticPr fontId="9"/>
  </si>
  <si>
    <t>公健法に基づく補償給付に必要な額を確実に交付するため、定期的に交付状況を確認し、適正な予算執行に努めること。また、引き続き、給付実績等を踏まえた予算規模の見直しを行うこと。</t>
    <rPh sb="0" eb="3">
      <t>コウケンホウ</t>
    </rPh>
    <rPh sb="4" eb="5">
      <t>モト</t>
    </rPh>
    <rPh sb="7" eb="9">
      <t>ホショウ</t>
    </rPh>
    <rPh sb="9" eb="11">
      <t>キュウフ</t>
    </rPh>
    <rPh sb="12" eb="14">
      <t>ヒツヨウ</t>
    </rPh>
    <rPh sb="15" eb="16">
      <t>ガク</t>
    </rPh>
    <rPh sb="17" eb="19">
      <t>カクジツ</t>
    </rPh>
    <rPh sb="20" eb="22">
      <t>コウフ</t>
    </rPh>
    <rPh sb="57" eb="58">
      <t>ヒ</t>
    </rPh>
    <rPh sb="59" eb="60">
      <t>ツヅ</t>
    </rPh>
    <rPh sb="62" eb="64">
      <t>キュウフ</t>
    </rPh>
    <rPh sb="77" eb="79">
      <t>ミナオ</t>
    </rPh>
    <rPh sb="81" eb="82">
      <t>オコナ</t>
    </rPh>
    <phoneticPr fontId="9"/>
  </si>
  <si>
    <t>水俣病問題解決のため、地元自治体との意見交換等を通じて要望を把握するとともに、事業対象者に対する療養費等の支給や地域振興等の加速化を着実に実施し、効率的な予算執行に努めること。</t>
    <rPh sb="0" eb="2">
      <t>ミナマタ</t>
    </rPh>
    <rPh sb="2" eb="3">
      <t>ビョウ</t>
    </rPh>
    <rPh sb="3" eb="5">
      <t>モンダイ</t>
    </rPh>
    <rPh sb="5" eb="7">
      <t>カイケツ</t>
    </rPh>
    <rPh sb="11" eb="13">
      <t>ジモト</t>
    </rPh>
    <rPh sb="13" eb="16">
      <t>ジチタイ</t>
    </rPh>
    <rPh sb="18" eb="20">
      <t>イケン</t>
    </rPh>
    <rPh sb="20" eb="22">
      <t>コウカン</t>
    </rPh>
    <rPh sb="22" eb="23">
      <t>トウ</t>
    </rPh>
    <rPh sb="24" eb="25">
      <t>ツウ</t>
    </rPh>
    <rPh sb="27" eb="29">
      <t>ヨウボウ</t>
    </rPh>
    <rPh sb="30" eb="32">
      <t>ハアク</t>
    </rPh>
    <rPh sb="45" eb="46">
      <t>タイ</t>
    </rPh>
    <rPh sb="48" eb="50">
      <t>リョウヨウ</t>
    </rPh>
    <rPh sb="50" eb="51">
      <t>ヒ</t>
    </rPh>
    <rPh sb="51" eb="52">
      <t>トウ</t>
    </rPh>
    <rPh sb="53" eb="55">
      <t>シキュウ</t>
    </rPh>
    <rPh sb="56" eb="58">
      <t>チイキ</t>
    </rPh>
    <rPh sb="58" eb="60">
      <t>シンコウ</t>
    </rPh>
    <rPh sb="60" eb="61">
      <t>トウ</t>
    </rPh>
    <rPh sb="62" eb="65">
      <t>カソクカ</t>
    </rPh>
    <rPh sb="66" eb="68">
      <t>チャクジツ</t>
    </rPh>
    <rPh sb="69" eb="71">
      <t>ジッシ</t>
    </rPh>
    <rPh sb="82" eb="83">
      <t>ツト</t>
    </rPh>
    <phoneticPr fontId="9"/>
  </si>
  <si>
    <t>引き続き、水俣病問題の早期解決に向けて取り組んでいくこと。</t>
    <rPh sb="0" eb="1">
      <t>ヒ</t>
    </rPh>
    <rPh sb="2" eb="3">
      <t>ツヅ</t>
    </rPh>
    <rPh sb="5" eb="8">
      <t>ミナマタビョウ</t>
    </rPh>
    <rPh sb="8" eb="10">
      <t>モンダイ</t>
    </rPh>
    <rPh sb="11" eb="13">
      <t>ソウキ</t>
    </rPh>
    <rPh sb="13" eb="15">
      <t>カイケツ</t>
    </rPh>
    <rPh sb="16" eb="17">
      <t>ム</t>
    </rPh>
    <rPh sb="19" eb="20">
      <t>ト</t>
    </rPh>
    <rPh sb="21" eb="22">
      <t>ク</t>
    </rPh>
    <phoneticPr fontId="9"/>
  </si>
  <si>
    <t>引き続き、石綿健康被害救済業務の円滑な実施に努めること。実施に当たっては、処理日数の短縮等により、石綿による健康被害の迅速な救済を図ることができるよう検討を進めること。また、一者応札の改善に向け、仕様書の見直しや公告期間の延長等の取組を通じて競争性を確保した調達となるよう予算の適切な執行に努めること。なお、終期を迎える「石綿ばく露者の健康管理に係る試行調査」の課題、検討を踏まえ、石綿ばく露者における効率的・効果的な健康管理の在り方について、結論の方向性を含め、結論を示すこと。</t>
    <rPh sb="5" eb="7">
      <t>イシワタ</t>
    </rPh>
    <rPh sb="7" eb="9">
      <t>ケンコウ</t>
    </rPh>
    <rPh sb="9" eb="11">
      <t>ヒガイ</t>
    </rPh>
    <rPh sb="11" eb="13">
      <t>キュウサイ</t>
    </rPh>
    <rPh sb="13" eb="15">
      <t>ギョウム</t>
    </rPh>
    <rPh sb="28" eb="30">
      <t>ジッシ</t>
    </rPh>
    <rPh sb="31" eb="32">
      <t>ア</t>
    </rPh>
    <rPh sb="37" eb="39">
      <t>ショリ</t>
    </rPh>
    <rPh sb="39" eb="41">
      <t>ニッスウ</t>
    </rPh>
    <rPh sb="42" eb="44">
      <t>タンシュク</t>
    </rPh>
    <rPh sb="44" eb="45">
      <t>トウ</t>
    </rPh>
    <rPh sb="49" eb="51">
      <t>イシワタ</t>
    </rPh>
    <rPh sb="54" eb="56">
      <t>ケンコウ</t>
    </rPh>
    <rPh sb="56" eb="58">
      <t>ヒガイ</t>
    </rPh>
    <rPh sb="59" eb="61">
      <t>ジンソク</t>
    </rPh>
    <rPh sb="62" eb="64">
      <t>キュウサイ</t>
    </rPh>
    <rPh sb="65" eb="66">
      <t>ハカ</t>
    </rPh>
    <rPh sb="75" eb="77">
      <t>ケントウ</t>
    </rPh>
    <rPh sb="78" eb="79">
      <t>スス</t>
    </rPh>
    <rPh sb="154" eb="156">
      <t>シュウキ</t>
    </rPh>
    <rPh sb="157" eb="158">
      <t>ムカ</t>
    </rPh>
    <rPh sb="161" eb="163">
      <t>イシワタ</t>
    </rPh>
    <rPh sb="165" eb="166">
      <t>ロ</t>
    </rPh>
    <rPh sb="166" eb="167">
      <t>シャ</t>
    </rPh>
    <rPh sb="168" eb="170">
      <t>ケンコウ</t>
    </rPh>
    <rPh sb="170" eb="172">
      <t>カンリ</t>
    </rPh>
    <rPh sb="173" eb="174">
      <t>カカ</t>
    </rPh>
    <rPh sb="175" eb="177">
      <t>シコウ</t>
    </rPh>
    <rPh sb="177" eb="179">
      <t>チョウサ</t>
    </rPh>
    <rPh sb="181" eb="183">
      <t>カダイ</t>
    </rPh>
    <rPh sb="184" eb="186">
      <t>ケントウ</t>
    </rPh>
    <rPh sb="187" eb="188">
      <t>フ</t>
    </rPh>
    <rPh sb="191" eb="193">
      <t>イシワタ</t>
    </rPh>
    <rPh sb="196" eb="197">
      <t>シャ</t>
    </rPh>
    <rPh sb="201" eb="204">
      <t>コウリツテキ</t>
    </rPh>
    <rPh sb="205" eb="208">
      <t>コウカテキ</t>
    </rPh>
    <rPh sb="209" eb="211">
      <t>ケンコウ</t>
    </rPh>
    <rPh sb="211" eb="213">
      <t>カンリ</t>
    </rPh>
    <rPh sb="214" eb="215">
      <t>ア</t>
    </rPh>
    <rPh sb="216" eb="217">
      <t>カタ</t>
    </rPh>
    <rPh sb="222" eb="224">
      <t>ケツロン</t>
    </rPh>
    <rPh sb="225" eb="228">
      <t>ホウコウセイ</t>
    </rPh>
    <rPh sb="229" eb="230">
      <t>フク</t>
    </rPh>
    <phoneticPr fontId="9"/>
  </si>
  <si>
    <t>化学物質の内分泌かく乱作用について、確実にリスク評価・情報提供ができるよう、引き続き、効率性等を検討のうえ研究・試験等を実施すること。また、一者応札の改善に向け、仕様書の見直しや公告期間の延長等の取組を通じて競争性を確保した調達となるよう予算の適切な執行に努めること。</t>
    <rPh sb="0" eb="2">
      <t>カガク</t>
    </rPh>
    <rPh sb="2" eb="4">
      <t>ブッシツ</t>
    </rPh>
    <rPh sb="5" eb="8">
      <t>ナイブンピ</t>
    </rPh>
    <rPh sb="6" eb="8">
      <t>ブンピツ</t>
    </rPh>
    <rPh sb="10" eb="11">
      <t>ラン</t>
    </rPh>
    <rPh sb="11" eb="13">
      <t>サヨウ</t>
    </rPh>
    <rPh sb="18" eb="20">
      <t>カクジツ</t>
    </rPh>
    <rPh sb="24" eb="26">
      <t>ヒョウカ</t>
    </rPh>
    <rPh sb="27" eb="29">
      <t>ジョウホウ</t>
    </rPh>
    <rPh sb="29" eb="31">
      <t>テイキョウ</t>
    </rPh>
    <rPh sb="38" eb="39">
      <t>ヒ</t>
    </rPh>
    <rPh sb="40" eb="41">
      <t>ツヅ</t>
    </rPh>
    <rPh sb="43" eb="46">
      <t>コウリツセイ</t>
    </rPh>
    <rPh sb="46" eb="47">
      <t>トウ</t>
    </rPh>
    <rPh sb="48" eb="50">
      <t>ケントウ</t>
    </rPh>
    <rPh sb="53" eb="55">
      <t>ケンキュウ</t>
    </rPh>
    <rPh sb="60" eb="62">
      <t>ジッシ</t>
    </rPh>
    <phoneticPr fontId="9"/>
  </si>
  <si>
    <t>引き続き、一般環境中の化学物質の残留状況を把握し、環境リスク評価へ反映する調査を行うこと。また、得られた調査結果の社会還元の方法についても検討を行うこと。なお、一者応札の改善に向け、仕様書の見直しや公告期間の延長等の取組を通じて競争性を確保した調達となるよう予算の適切な執行に努めること。</t>
    <rPh sb="0" eb="1">
      <t>ヒ</t>
    </rPh>
    <rPh sb="2" eb="3">
      <t>ツヅ</t>
    </rPh>
    <rPh sb="5" eb="7">
      <t>イッパン</t>
    </rPh>
    <rPh sb="7" eb="10">
      <t>カンキョウチュウ</t>
    </rPh>
    <rPh sb="11" eb="13">
      <t>カガク</t>
    </rPh>
    <rPh sb="13" eb="15">
      <t>ブッシツ</t>
    </rPh>
    <rPh sb="16" eb="18">
      <t>ザンリュウ</t>
    </rPh>
    <rPh sb="18" eb="20">
      <t>ジョウキョウ</t>
    </rPh>
    <rPh sb="21" eb="23">
      <t>ハアク</t>
    </rPh>
    <rPh sb="25" eb="27">
      <t>カンキョウ</t>
    </rPh>
    <rPh sb="30" eb="32">
      <t>ヒョウカ</t>
    </rPh>
    <rPh sb="33" eb="35">
      <t>ハンエイ</t>
    </rPh>
    <rPh sb="37" eb="39">
      <t>チョウサ</t>
    </rPh>
    <rPh sb="40" eb="41">
      <t>オコナ</t>
    </rPh>
    <rPh sb="48" eb="49">
      <t>エ</t>
    </rPh>
    <rPh sb="52" eb="54">
      <t>チョウサ</t>
    </rPh>
    <rPh sb="54" eb="56">
      <t>ケッカ</t>
    </rPh>
    <rPh sb="57" eb="59">
      <t>シャカイ</t>
    </rPh>
    <rPh sb="59" eb="61">
      <t>カンゲン</t>
    </rPh>
    <rPh sb="62" eb="64">
      <t>ホウホウ</t>
    </rPh>
    <rPh sb="69" eb="71">
      <t>ケントウ</t>
    </rPh>
    <rPh sb="72" eb="73">
      <t>オコナ</t>
    </rPh>
    <phoneticPr fontId="9"/>
  </si>
  <si>
    <t>メチル水銀による健康影響という課題について、引き続き外部委員による評価を受け、研究成果がニーズを満たすものとなるよう努めること。また、一者応札の改善に向け、仕様書の見直しや公告期間の延長等の取組を通じて競争性を確保した調達となるよう予算の適切な執行に努めること。</t>
    <rPh sb="22" eb="23">
      <t>ヒ</t>
    </rPh>
    <rPh sb="24" eb="25">
      <t>ツヅ</t>
    </rPh>
    <rPh sb="26" eb="28">
      <t>ガイブ</t>
    </rPh>
    <rPh sb="36" eb="37">
      <t>ウ</t>
    </rPh>
    <rPh sb="39" eb="43">
      <t>ケンキュウセイカ</t>
    </rPh>
    <rPh sb="48" eb="49">
      <t>ミ</t>
    </rPh>
    <phoneticPr fontId="9"/>
  </si>
  <si>
    <t>唯一の水銀に特化した研究機関であることから、引き続き、研究、地域・国際貢献、情報収集・発信等の面で社会ニーズを満たす取組みを実施していくこと。また、一者応札の改善に向け、仕様書の見直しや公告期間の延長等の取組を通じて競争性を確保した調達となるよう予算の適切な執行に努めること。</t>
    <rPh sb="0" eb="2">
      <t>ユイイツ</t>
    </rPh>
    <rPh sb="3" eb="5">
      <t>スイギン</t>
    </rPh>
    <rPh sb="6" eb="8">
      <t>トッカ</t>
    </rPh>
    <rPh sb="10" eb="12">
      <t>ケンキュウ</t>
    </rPh>
    <rPh sb="12" eb="14">
      <t>キカン</t>
    </rPh>
    <rPh sb="22" eb="23">
      <t>ヒ</t>
    </rPh>
    <rPh sb="24" eb="25">
      <t>ツヅ</t>
    </rPh>
    <rPh sb="27" eb="29">
      <t>ケンキュウ</t>
    </rPh>
    <rPh sb="30" eb="32">
      <t>チイキ</t>
    </rPh>
    <rPh sb="33" eb="35">
      <t>コクサイ</t>
    </rPh>
    <rPh sb="35" eb="37">
      <t>コウケン</t>
    </rPh>
    <rPh sb="38" eb="40">
      <t>ジョウホウ</t>
    </rPh>
    <rPh sb="40" eb="42">
      <t>シュウシュウ</t>
    </rPh>
    <rPh sb="43" eb="45">
      <t>ハッシン</t>
    </rPh>
    <rPh sb="45" eb="46">
      <t>トウ</t>
    </rPh>
    <rPh sb="47" eb="48">
      <t>メン</t>
    </rPh>
    <rPh sb="49" eb="51">
      <t>シャカイ</t>
    </rPh>
    <rPh sb="55" eb="56">
      <t>ミ</t>
    </rPh>
    <rPh sb="58" eb="60">
      <t>トリクミ</t>
    </rPh>
    <rPh sb="62" eb="64">
      <t>ジッシ</t>
    </rPh>
    <phoneticPr fontId="9"/>
  </si>
  <si>
    <t>イタイイタイ病及び慢性カドミウム中毒等に関する総合的な研究を通して、カドミウム曝露との因果関係等を解明していくため、引き続き、外部評価委員会で事業の必要性及び効率性を検討した上で、効果的な事業の実施に努めること。</t>
    <rPh sb="6" eb="7">
      <t>ビョウ</t>
    </rPh>
    <rPh sb="7" eb="8">
      <t>オヨ</t>
    </rPh>
    <rPh sb="9" eb="11">
      <t>マンセイ</t>
    </rPh>
    <rPh sb="16" eb="18">
      <t>チュウドク</t>
    </rPh>
    <rPh sb="18" eb="19">
      <t>トウ</t>
    </rPh>
    <rPh sb="20" eb="21">
      <t>カン</t>
    </rPh>
    <rPh sb="23" eb="26">
      <t>ソウゴウテキ</t>
    </rPh>
    <rPh sb="27" eb="29">
      <t>ケンキュウ</t>
    </rPh>
    <rPh sb="30" eb="31">
      <t>トオ</t>
    </rPh>
    <rPh sb="39" eb="41">
      <t>バクロ</t>
    </rPh>
    <rPh sb="43" eb="45">
      <t>インガ</t>
    </rPh>
    <rPh sb="45" eb="47">
      <t>カンケイ</t>
    </rPh>
    <rPh sb="47" eb="48">
      <t>トウ</t>
    </rPh>
    <rPh sb="49" eb="51">
      <t>カイメイ</t>
    </rPh>
    <rPh sb="58" eb="59">
      <t>ヒ</t>
    </rPh>
    <rPh sb="60" eb="61">
      <t>ツヅ</t>
    </rPh>
    <rPh sb="63" eb="65">
      <t>ガイブ</t>
    </rPh>
    <rPh sb="65" eb="67">
      <t>ヒョウカ</t>
    </rPh>
    <rPh sb="67" eb="70">
      <t>イインカイ</t>
    </rPh>
    <rPh sb="71" eb="73">
      <t>ジギョウ</t>
    </rPh>
    <rPh sb="90" eb="92">
      <t>コウカ</t>
    </rPh>
    <rPh sb="92" eb="93">
      <t>テキ</t>
    </rPh>
    <rPh sb="94" eb="96">
      <t>ジギョウ</t>
    </rPh>
    <rPh sb="97" eb="99">
      <t>ジッシ</t>
    </rPh>
    <phoneticPr fontId="9"/>
  </si>
  <si>
    <t>リーフレット等の配布や講習会を通じて、熱中症対策の普及、意識の啓発を推進すること。また、一者応札の改善に向け、仕様書の見直しや公告期間の延長等の取組を通じて競争性を確保した調達となるよう予算の適切な執行に努めること。</t>
    <rPh sb="25" eb="27">
      <t>フキュウ</t>
    </rPh>
    <rPh sb="28" eb="30">
      <t>イシキ</t>
    </rPh>
    <rPh sb="31" eb="33">
      <t>ケイハツ</t>
    </rPh>
    <rPh sb="34" eb="36">
      <t>スイシン</t>
    </rPh>
    <phoneticPr fontId="9"/>
  </si>
  <si>
    <t>福島県民の健康を確保するために、放射線の健康影響に係る調査研究、安心・リスクコミュニケーション等を引き続き実施すること。
執行率が低調となっている事業については、その原因を分析したうえで、翌年度以降の実施方法を見直す等により、適切な予算執行に努めること。</t>
    <rPh sb="0" eb="2">
      <t>フクシマ</t>
    </rPh>
    <rPh sb="5" eb="7">
      <t>ケンコウ</t>
    </rPh>
    <rPh sb="8" eb="10">
      <t>カクホ</t>
    </rPh>
    <rPh sb="16" eb="19">
      <t>ホウシャセン</t>
    </rPh>
    <rPh sb="20" eb="22">
      <t>ケンコウ</t>
    </rPh>
    <rPh sb="22" eb="24">
      <t>エイキョウ</t>
    </rPh>
    <rPh sb="25" eb="26">
      <t>カカ</t>
    </rPh>
    <rPh sb="27" eb="29">
      <t>チョウサ</t>
    </rPh>
    <rPh sb="29" eb="31">
      <t>ケンキュウ</t>
    </rPh>
    <rPh sb="32" eb="34">
      <t>アンシン</t>
    </rPh>
    <rPh sb="47" eb="48">
      <t>トウ</t>
    </rPh>
    <rPh sb="49" eb="50">
      <t>ヒ</t>
    </rPh>
    <rPh sb="51" eb="52">
      <t>ツヅ</t>
    </rPh>
    <rPh sb="53" eb="55">
      <t>ジッシ</t>
    </rPh>
    <rPh sb="61" eb="64">
      <t>シッコウリツ</t>
    </rPh>
    <rPh sb="65" eb="67">
      <t>テイチョウ</t>
    </rPh>
    <rPh sb="73" eb="75">
      <t>ジギョウ</t>
    </rPh>
    <rPh sb="83" eb="85">
      <t>ゲンイン</t>
    </rPh>
    <rPh sb="86" eb="88">
      <t>ブンセキ</t>
    </rPh>
    <rPh sb="94" eb="97">
      <t>ヨクネンド</t>
    </rPh>
    <rPh sb="97" eb="99">
      <t>イコウ</t>
    </rPh>
    <rPh sb="100" eb="102">
      <t>ジッシ</t>
    </rPh>
    <rPh sb="102" eb="104">
      <t>ホウホウ</t>
    </rPh>
    <rPh sb="105" eb="107">
      <t>ミナオ</t>
    </rPh>
    <rPh sb="108" eb="109">
      <t>トウ</t>
    </rPh>
    <rPh sb="113" eb="115">
      <t>テキセツ</t>
    </rPh>
    <rPh sb="116" eb="118">
      <t>ヨサン</t>
    </rPh>
    <rPh sb="118" eb="120">
      <t>シッコウ</t>
    </rPh>
    <rPh sb="121" eb="122">
      <t>ツト</t>
    </rPh>
    <phoneticPr fontId="9"/>
  </si>
  <si>
    <t>平成33年度</t>
    <phoneticPr fontId="13"/>
  </si>
  <si>
    <t>事業終了予定年度が近づく中で、関係機関等との更なる連携、事業の効果的な実施を目指し、着実に目標達成に向けて努めること。</t>
    <rPh sb="0" eb="2">
      <t>ジギョウ</t>
    </rPh>
    <rPh sb="2" eb="4">
      <t>シュウリョウ</t>
    </rPh>
    <rPh sb="4" eb="6">
      <t>ヨテイ</t>
    </rPh>
    <rPh sb="6" eb="8">
      <t>ネンド</t>
    </rPh>
    <rPh sb="9" eb="10">
      <t>チカ</t>
    </rPh>
    <rPh sb="12" eb="13">
      <t>ナカ</t>
    </rPh>
    <rPh sb="15" eb="17">
      <t>カンケイ</t>
    </rPh>
    <rPh sb="17" eb="19">
      <t>キカン</t>
    </rPh>
    <rPh sb="19" eb="20">
      <t>トウ</t>
    </rPh>
    <rPh sb="22" eb="23">
      <t>サラ</t>
    </rPh>
    <rPh sb="25" eb="27">
      <t>レンケイ</t>
    </rPh>
    <rPh sb="28" eb="30">
      <t>ジギョウ</t>
    </rPh>
    <rPh sb="31" eb="34">
      <t>コウカテキ</t>
    </rPh>
    <rPh sb="35" eb="37">
      <t>ジッシ</t>
    </rPh>
    <rPh sb="38" eb="40">
      <t>メザ</t>
    </rPh>
    <rPh sb="42" eb="44">
      <t>チャクジツ</t>
    </rPh>
    <rPh sb="45" eb="47">
      <t>モクヒョウ</t>
    </rPh>
    <rPh sb="47" eb="49">
      <t>タッセイ</t>
    </rPh>
    <rPh sb="50" eb="51">
      <t>ム</t>
    </rPh>
    <rPh sb="53" eb="54">
      <t>ツト</t>
    </rPh>
    <phoneticPr fontId="13"/>
  </si>
  <si>
    <t>国費に頼らない自立発展的な取組に繋げていくため、事業の必要性等を検討した上で、効率かつ計画的に実施し、適切な予算執行に努めること。</t>
    <rPh sb="0" eb="2">
      <t>コクヒ</t>
    </rPh>
    <rPh sb="3" eb="4">
      <t>タヨ</t>
    </rPh>
    <rPh sb="7" eb="9">
      <t>ジリツ</t>
    </rPh>
    <rPh sb="9" eb="11">
      <t>ハッテン</t>
    </rPh>
    <rPh sb="11" eb="12">
      <t>テキ</t>
    </rPh>
    <rPh sb="13" eb="15">
      <t>トリクミ</t>
    </rPh>
    <rPh sb="16" eb="17">
      <t>ツナ</t>
    </rPh>
    <rPh sb="24" eb="26">
      <t>ジギョウ</t>
    </rPh>
    <rPh sb="27" eb="30">
      <t>ヒツヨウセイ</t>
    </rPh>
    <rPh sb="30" eb="31">
      <t>トウ</t>
    </rPh>
    <rPh sb="32" eb="34">
      <t>ケントウ</t>
    </rPh>
    <rPh sb="36" eb="37">
      <t>ウエ</t>
    </rPh>
    <rPh sb="39" eb="41">
      <t>コウリツ</t>
    </rPh>
    <rPh sb="43" eb="46">
      <t>ケイカクテキ</t>
    </rPh>
    <rPh sb="47" eb="49">
      <t>ジッシ</t>
    </rPh>
    <rPh sb="51" eb="53">
      <t>テキセツ</t>
    </rPh>
    <rPh sb="54" eb="56">
      <t>ヨサン</t>
    </rPh>
    <rPh sb="56" eb="58">
      <t>シッコウ</t>
    </rPh>
    <rPh sb="59" eb="60">
      <t>ツト</t>
    </rPh>
    <phoneticPr fontId="13"/>
  </si>
  <si>
    <t>調達手法の改善（一者応札の抑制の取組等）を図りながら、適切な事業の実施に努めること。</t>
    <rPh sb="27" eb="29">
      <t>テキセツ</t>
    </rPh>
    <rPh sb="30" eb="32">
      <t>ジギョウ</t>
    </rPh>
    <rPh sb="33" eb="35">
      <t>ジッシ</t>
    </rPh>
    <rPh sb="36" eb="37">
      <t>ツト</t>
    </rPh>
    <phoneticPr fontId="13"/>
  </si>
  <si>
    <t>限られた予算で増加する整備ニーズに答えるため、優先順位を決め十分な対応を取るよう引き続き取り組むこと。また、調達手法の改善（一者応札の抑制の取組等）を図ること。</t>
    <phoneticPr fontId="13"/>
  </si>
  <si>
    <t>自然環境保全に関する理解の進化、自然とのふれあい体験への意欲の増進等のため、よりニーズに合った活動等を実施すること。</t>
    <rPh sb="0" eb="2">
      <t>シゼン</t>
    </rPh>
    <rPh sb="2" eb="4">
      <t>カンキョウ</t>
    </rPh>
    <rPh sb="4" eb="6">
      <t>ホゼン</t>
    </rPh>
    <rPh sb="7" eb="8">
      <t>カン</t>
    </rPh>
    <rPh sb="10" eb="12">
      <t>リカイ</t>
    </rPh>
    <rPh sb="13" eb="15">
      <t>シンカ</t>
    </rPh>
    <rPh sb="16" eb="18">
      <t>シゼン</t>
    </rPh>
    <rPh sb="24" eb="26">
      <t>タイケン</t>
    </rPh>
    <rPh sb="28" eb="30">
      <t>イヨク</t>
    </rPh>
    <rPh sb="31" eb="33">
      <t>ゾウシン</t>
    </rPh>
    <rPh sb="33" eb="34">
      <t>トウ</t>
    </rPh>
    <rPh sb="44" eb="45">
      <t>ア</t>
    </rPh>
    <rPh sb="47" eb="49">
      <t>カツドウ</t>
    </rPh>
    <rPh sb="49" eb="50">
      <t>トウ</t>
    </rPh>
    <rPh sb="51" eb="53">
      <t>ジッシ</t>
    </rPh>
    <phoneticPr fontId="13"/>
  </si>
  <si>
    <t>補助金の支出にあたっては、施設の必要性等を精査した上で効率的に実施し、適正な執行に努めること。</t>
    <rPh sb="25" eb="26">
      <t>ウエ</t>
    </rPh>
    <rPh sb="27" eb="29">
      <t>コウリツ</t>
    </rPh>
    <rPh sb="29" eb="30">
      <t>テキ</t>
    </rPh>
    <rPh sb="31" eb="33">
      <t>ジッシ</t>
    </rPh>
    <phoneticPr fontId="13"/>
  </si>
  <si>
    <t>使途や効果について、継続的に把握し、日本として国際的な議論をリードするよう努めること</t>
    <phoneticPr fontId="13"/>
  </si>
  <si>
    <t>成果目標について説明をするとともに、より来場者が増えるようニーズに合わせて取組を検討し、事業を実施すること。</t>
    <rPh sb="0" eb="2">
      <t>セイカ</t>
    </rPh>
    <rPh sb="2" eb="4">
      <t>モクヒョウ</t>
    </rPh>
    <rPh sb="8" eb="10">
      <t>セツメイ</t>
    </rPh>
    <rPh sb="20" eb="23">
      <t>ライジョウシャ</t>
    </rPh>
    <rPh sb="24" eb="25">
      <t>フ</t>
    </rPh>
    <rPh sb="33" eb="34">
      <t>ア</t>
    </rPh>
    <rPh sb="37" eb="39">
      <t>トリクミ</t>
    </rPh>
    <rPh sb="40" eb="42">
      <t>ケントウ</t>
    </rPh>
    <rPh sb="44" eb="46">
      <t>ジギョウ</t>
    </rPh>
    <rPh sb="47" eb="49">
      <t>ジッシ</t>
    </rPh>
    <phoneticPr fontId="13"/>
  </si>
  <si>
    <t>事業内容の見直し・検討を定期的に実施し、適切な予算執行に努めること。また、調達手法の改善（一者応札の抑制の取組等）を図ること。</t>
    <phoneticPr fontId="13"/>
  </si>
  <si>
    <t>より効果的なモニタリングとなるよう、事業内容の見直し・検討を定期的に実施すること。また、調達手法の改善（一者応札の抑制の取組等）を図ること。</t>
    <rPh sb="2" eb="4">
      <t>コウカ</t>
    </rPh>
    <rPh sb="4" eb="5">
      <t>テキ</t>
    </rPh>
    <phoneticPr fontId="13"/>
  </si>
  <si>
    <t>引き続き効率的なシステムの維持運営に努めること。また、調達手法の改善（一者応札の抑制の取組等）を図ること。</t>
    <rPh sb="0" eb="1">
      <t>ヒ</t>
    </rPh>
    <rPh sb="2" eb="3">
      <t>ツヅ</t>
    </rPh>
    <rPh sb="4" eb="6">
      <t>コウリツ</t>
    </rPh>
    <rPh sb="6" eb="7">
      <t>テキ</t>
    </rPh>
    <rPh sb="13" eb="15">
      <t>イジ</t>
    </rPh>
    <rPh sb="15" eb="17">
      <t>ウンエイ</t>
    </rPh>
    <rPh sb="18" eb="19">
      <t>ツト</t>
    </rPh>
    <phoneticPr fontId="13"/>
  </si>
  <si>
    <t>一者応札が続いている現状を踏まえ、調達手法の改善を図るとのことなので、引き続き事業効率化等の実施も併せて行い、適正な執行に努めること。</t>
    <rPh sb="0" eb="1">
      <t>イチ</t>
    </rPh>
    <rPh sb="1" eb="2">
      <t>シャ</t>
    </rPh>
    <rPh sb="2" eb="4">
      <t>オウサツ</t>
    </rPh>
    <rPh sb="5" eb="6">
      <t>ツヅ</t>
    </rPh>
    <rPh sb="10" eb="12">
      <t>ゲンジョウ</t>
    </rPh>
    <rPh sb="13" eb="14">
      <t>フ</t>
    </rPh>
    <rPh sb="25" eb="26">
      <t>ハカ</t>
    </rPh>
    <rPh sb="35" eb="36">
      <t>ヒ</t>
    </rPh>
    <rPh sb="37" eb="38">
      <t>ツヅ</t>
    </rPh>
    <rPh sb="39" eb="41">
      <t>ジギョウ</t>
    </rPh>
    <rPh sb="41" eb="44">
      <t>コウリツカ</t>
    </rPh>
    <rPh sb="44" eb="45">
      <t>トウ</t>
    </rPh>
    <rPh sb="46" eb="48">
      <t>ジッシ</t>
    </rPh>
    <rPh sb="49" eb="50">
      <t>アワ</t>
    </rPh>
    <rPh sb="52" eb="53">
      <t>オコナ</t>
    </rPh>
    <rPh sb="55" eb="57">
      <t>テキセイ</t>
    </rPh>
    <rPh sb="58" eb="60">
      <t>シッコウ</t>
    </rPh>
    <rPh sb="61" eb="62">
      <t>ツト</t>
    </rPh>
    <phoneticPr fontId="13"/>
  </si>
  <si>
    <t>外部有識者の所見を踏まえ、調達手法の改善（一者応札の抑制の取組等）に努め、生物多様性地域戦略の未制定の県に対して、2020年度末までに策定できるような指導方法等について検討すること。</t>
    <rPh sb="0" eb="2">
      <t>ガイブ</t>
    </rPh>
    <rPh sb="2" eb="5">
      <t>ユウシキシャ</t>
    </rPh>
    <rPh sb="6" eb="8">
      <t>ショケン</t>
    </rPh>
    <rPh sb="9" eb="10">
      <t>フ</t>
    </rPh>
    <rPh sb="37" eb="39">
      <t>セイブツ</t>
    </rPh>
    <rPh sb="39" eb="42">
      <t>タヨウセイ</t>
    </rPh>
    <rPh sb="42" eb="44">
      <t>チイキ</t>
    </rPh>
    <rPh sb="44" eb="46">
      <t>センリャク</t>
    </rPh>
    <rPh sb="47" eb="48">
      <t>ミ</t>
    </rPh>
    <rPh sb="48" eb="50">
      <t>セイテイ</t>
    </rPh>
    <rPh sb="51" eb="52">
      <t>ケン</t>
    </rPh>
    <rPh sb="53" eb="54">
      <t>タイ</t>
    </rPh>
    <rPh sb="61" eb="64">
      <t>ネンドマツ</t>
    </rPh>
    <rPh sb="67" eb="69">
      <t>サクテイ</t>
    </rPh>
    <rPh sb="75" eb="77">
      <t>シドウ</t>
    </rPh>
    <rPh sb="77" eb="79">
      <t>ホウホウ</t>
    </rPh>
    <rPh sb="79" eb="80">
      <t>トウ</t>
    </rPh>
    <rPh sb="84" eb="86">
      <t>ケントウ</t>
    </rPh>
    <phoneticPr fontId="13"/>
  </si>
  <si>
    <t>本事業で得られる成果が愛知目標の達成やポスト2020目標の検討等に資するよう、引き続き実施していくこと。</t>
    <rPh sb="0" eb="1">
      <t>ホン</t>
    </rPh>
    <rPh sb="1" eb="3">
      <t>ジギョウ</t>
    </rPh>
    <rPh sb="4" eb="5">
      <t>エ</t>
    </rPh>
    <rPh sb="8" eb="10">
      <t>セイカ</t>
    </rPh>
    <rPh sb="11" eb="13">
      <t>アイチ</t>
    </rPh>
    <rPh sb="13" eb="15">
      <t>モクヒョウ</t>
    </rPh>
    <rPh sb="16" eb="18">
      <t>タッセイ</t>
    </rPh>
    <rPh sb="26" eb="28">
      <t>モクヒョウ</t>
    </rPh>
    <rPh sb="29" eb="31">
      <t>ケントウ</t>
    </rPh>
    <rPh sb="31" eb="32">
      <t>トウ</t>
    </rPh>
    <rPh sb="33" eb="34">
      <t>シ</t>
    </rPh>
    <rPh sb="39" eb="40">
      <t>ヒ</t>
    </rPh>
    <rPh sb="41" eb="42">
      <t>ツヅ</t>
    </rPh>
    <rPh sb="43" eb="45">
      <t>ジッシ</t>
    </rPh>
    <phoneticPr fontId="13"/>
  </si>
  <si>
    <t>外部有識者の所見を踏まえ、他事業へ統合後も省全体として地域循環共生圏を推進するために、引き続き取り組んでいくこと。</t>
    <rPh sb="0" eb="2">
      <t>ガイブ</t>
    </rPh>
    <rPh sb="2" eb="5">
      <t>ユウシキシャ</t>
    </rPh>
    <rPh sb="6" eb="8">
      <t>ショケン</t>
    </rPh>
    <rPh sb="9" eb="10">
      <t>フ</t>
    </rPh>
    <rPh sb="13" eb="16">
      <t>タジギョウ</t>
    </rPh>
    <rPh sb="17" eb="19">
      <t>トウゴウ</t>
    </rPh>
    <rPh sb="19" eb="20">
      <t>ゴ</t>
    </rPh>
    <rPh sb="21" eb="22">
      <t>ショウ</t>
    </rPh>
    <rPh sb="22" eb="24">
      <t>ゼンタイ</t>
    </rPh>
    <rPh sb="27" eb="29">
      <t>チイキ</t>
    </rPh>
    <rPh sb="29" eb="31">
      <t>ジュンカン</t>
    </rPh>
    <rPh sb="31" eb="33">
      <t>キョウセイ</t>
    </rPh>
    <rPh sb="33" eb="34">
      <t>ケン</t>
    </rPh>
    <rPh sb="35" eb="37">
      <t>スイシン</t>
    </rPh>
    <rPh sb="43" eb="44">
      <t>ヒ</t>
    </rPh>
    <rPh sb="45" eb="46">
      <t>ツヅ</t>
    </rPh>
    <phoneticPr fontId="13"/>
  </si>
  <si>
    <t>外部有識者の所見を踏まえ、各国が自立的取り組みを行えるような能力構築に重点を置き、出口戦略を立てることについて検討すること。</t>
    <rPh sb="0" eb="2">
      <t>ガイブ</t>
    </rPh>
    <rPh sb="2" eb="5">
      <t>ユウシキシャ</t>
    </rPh>
    <rPh sb="6" eb="8">
      <t>ショケン</t>
    </rPh>
    <rPh sb="9" eb="10">
      <t>フ</t>
    </rPh>
    <rPh sb="13" eb="15">
      <t>カッコク</t>
    </rPh>
    <rPh sb="16" eb="19">
      <t>ジリツテキ</t>
    </rPh>
    <rPh sb="19" eb="20">
      <t>ト</t>
    </rPh>
    <rPh sb="21" eb="22">
      <t>ク</t>
    </rPh>
    <rPh sb="24" eb="25">
      <t>オコナ</t>
    </rPh>
    <rPh sb="30" eb="32">
      <t>ノウリョク</t>
    </rPh>
    <rPh sb="32" eb="34">
      <t>コウチク</t>
    </rPh>
    <rPh sb="35" eb="37">
      <t>ジュウテン</t>
    </rPh>
    <rPh sb="38" eb="39">
      <t>オ</t>
    </rPh>
    <rPh sb="41" eb="43">
      <t>デグチ</t>
    </rPh>
    <rPh sb="43" eb="45">
      <t>センリャク</t>
    </rPh>
    <rPh sb="46" eb="47">
      <t>タ</t>
    </rPh>
    <rPh sb="55" eb="57">
      <t>ケントウ</t>
    </rPh>
    <phoneticPr fontId="13"/>
  </si>
  <si>
    <t>貴重な原初の生物相把握のための調査であることは理解する。引き続き、調査の終了時期の見直し等を検討し、適切な予算執行に努めること。</t>
    <rPh sb="0" eb="2">
      <t>キチョウ</t>
    </rPh>
    <rPh sb="3" eb="5">
      <t>ゲンショ</t>
    </rPh>
    <rPh sb="6" eb="8">
      <t>セイブツ</t>
    </rPh>
    <rPh sb="8" eb="9">
      <t>ソウ</t>
    </rPh>
    <rPh sb="9" eb="11">
      <t>ハアク</t>
    </rPh>
    <rPh sb="15" eb="17">
      <t>チョウサ</t>
    </rPh>
    <rPh sb="23" eb="25">
      <t>リカイ</t>
    </rPh>
    <rPh sb="28" eb="29">
      <t>ヒ</t>
    </rPh>
    <rPh sb="30" eb="31">
      <t>ツヅ</t>
    </rPh>
    <rPh sb="33" eb="35">
      <t>チョウサ</t>
    </rPh>
    <rPh sb="36" eb="38">
      <t>シュウリョウ</t>
    </rPh>
    <rPh sb="38" eb="40">
      <t>ジキ</t>
    </rPh>
    <rPh sb="41" eb="43">
      <t>ミナオ</t>
    </rPh>
    <rPh sb="44" eb="45">
      <t>トウ</t>
    </rPh>
    <rPh sb="46" eb="48">
      <t>ケントウ</t>
    </rPh>
    <rPh sb="50" eb="52">
      <t>テキセツ</t>
    </rPh>
    <rPh sb="53" eb="55">
      <t>ヨサン</t>
    </rPh>
    <rPh sb="55" eb="57">
      <t>シッコウ</t>
    </rPh>
    <rPh sb="58" eb="59">
      <t>ツト</t>
    </rPh>
    <phoneticPr fontId="13"/>
  </si>
  <si>
    <t>アウトカム指標について、より事業目的に沿ったものとなるよう検討するとともに、最新のデータの収集、現状把握、情報公開に努め、効率的かつ効果的に事業を実施すること。</t>
    <rPh sb="5" eb="7">
      <t>シヒョウ</t>
    </rPh>
    <rPh sb="14" eb="16">
      <t>ジギョウ</t>
    </rPh>
    <rPh sb="16" eb="18">
      <t>モクテキ</t>
    </rPh>
    <rPh sb="19" eb="20">
      <t>ソ</t>
    </rPh>
    <rPh sb="29" eb="31">
      <t>ケントウ</t>
    </rPh>
    <rPh sb="38" eb="40">
      <t>サイシン</t>
    </rPh>
    <rPh sb="45" eb="47">
      <t>シュウシュウ</t>
    </rPh>
    <rPh sb="48" eb="50">
      <t>ゲンジョウ</t>
    </rPh>
    <rPh sb="50" eb="52">
      <t>ハアク</t>
    </rPh>
    <rPh sb="53" eb="55">
      <t>ジョウホウ</t>
    </rPh>
    <rPh sb="55" eb="57">
      <t>コウカイ</t>
    </rPh>
    <rPh sb="58" eb="59">
      <t>ツト</t>
    </rPh>
    <rPh sb="61" eb="64">
      <t>コウリツテキ</t>
    </rPh>
    <rPh sb="66" eb="68">
      <t>コウカ</t>
    </rPh>
    <rPh sb="68" eb="69">
      <t>テキ</t>
    </rPh>
    <rPh sb="70" eb="72">
      <t>ジギョウ</t>
    </rPh>
    <rPh sb="73" eb="75">
      <t>ジッシ</t>
    </rPh>
    <phoneticPr fontId="13"/>
  </si>
  <si>
    <t>外部有識者の所見を踏まえ、湿地生態系の保全及び渡り鳥の保全等を推進するため、効率的かつ計画的な実施に努めること。また、目標達成に向けて、渡り鳥保全の重要性・必要性のための指導啓発の充実、関係機関と必要な調整について実施を検討すること。</t>
    <rPh sb="0" eb="2">
      <t>ガイブ</t>
    </rPh>
    <rPh sb="2" eb="5">
      <t>ユウシキシャ</t>
    </rPh>
    <rPh sb="6" eb="8">
      <t>ショケン</t>
    </rPh>
    <rPh sb="9" eb="10">
      <t>フ</t>
    </rPh>
    <rPh sb="13" eb="15">
      <t>シッチ</t>
    </rPh>
    <rPh sb="15" eb="18">
      <t>セイタイケイ</t>
    </rPh>
    <rPh sb="19" eb="21">
      <t>ホゼン</t>
    </rPh>
    <rPh sb="21" eb="22">
      <t>オヨ</t>
    </rPh>
    <rPh sb="23" eb="24">
      <t>ワタ</t>
    </rPh>
    <rPh sb="25" eb="26">
      <t>ドリ</t>
    </rPh>
    <rPh sb="27" eb="29">
      <t>ホゼン</t>
    </rPh>
    <rPh sb="29" eb="30">
      <t>トウ</t>
    </rPh>
    <rPh sb="31" eb="33">
      <t>スイシン</t>
    </rPh>
    <rPh sb="47" eb="49">
      <t>ジッシ</t>
    </rPh>
    <rPh sb="50" eb="51">
      <t>ツト</t>
    </rPh>
    <rPh sb="59" eb="61">
      <t>モクヒョウ</t>
    </rPh>
    <rPh sb="61" eb="63">
      <t>タッセイ</t>
    </rPh>
    <rPh sb="64" eb="65">
      <t>ム</t>
    </rPh>
    <rPh sb="68" eb="69">
      <t>ワタ</t>
    </rPh>
    <rPh sb="70" eb="71">
      <t>ドリ</t>
    </rPh>
    <rPh sb="71" eb="73">
      <t>ホゼン</t>
    </rPh>
    <rPh sb="74" eb="77">
      <t>ジュウヨウセイ</t>
    </rPh>
    <rPh sb="78" eb="81">
      <t>ヒツヨウセイ</t>
    </rPh>
    <rPh sb="85" eb="87">
      <t>シドウ</t>
    </rPh>
    <rPh sb="87" eb="89">
      <t>ケイハツ</t>
    </rPh>
    <rPh sb="90" eb="92">
      <t>ジュウジツ</t>
    </rPh>
    <rPh sb="93" eb="95">
      <t>カンケイ</t>
    </rPh>
    <rPh sb="95" eb="97">
      <t>キカン</t>
    </rPh>
    <rPh sb="98" eb="100">
      <t>ヒツヨウ</t>
    </rPh>
    <rPh sb="101" eb="103">
      <t>チョウセイ</t>
    </rPh>
    <rPh sb="107" eb="109">
      <t>ジッシ</t>
    </rPh>
    <rPh sb="110" eb="112">
      <t>ケントウ</t>
    </rPh>
    <phoneticPr fontId="13"/>
  </si>
  <si>
    <t>引き続き、効果的・効率的な事業の実施に努めること。不用額が多額に及んでいるため、その原因をきちんと分析し、執行率の向上に努めること。</t>
    <rPh sb="0" eb="1">
      <t>ヒ</t>
    </rPh>
    <rPh sb="2" eb="3">
      <t>ツヅ</t>
    </rPh>
    <rPh sb="5" eb="8">
      <t>コウカテキ</t>
    </rPh>
    <rPh sb="9" eb="12">
      <t>コウリツテキ</t>
    </rPh>
    <rPh sb="13" eb="15">
      <t>ジギョウ</t>
    </rPh>
    <rPh sb="16" eb="18">
      <t>ジッシ</t>
    </rPh>
    <rPh sb="19" eb="20">
      <t>ツト</t>
    </rPh>
    <rPh sb="25" eb="27">
      <t>フヨウ</t>
    </rPh>
    <rPh sb="27" eb="28">
      <t>ガク</t>
    </rPh>
    <rPh sb="29" eb="31">
      <t>タガク</t>
    </rPh>
    <rPh sb="32" eb="33">
      <t>オヨ</t>
    </rPh>
    <rPh sb="42" eb="44">
      <t>ゲンイン</t>
    </rPh>
    <rPh sb="49" eb="51">
      <t>ブンセキ</t>
    </rPh>
    <rPh sb="53" eb="56">
      <t>シッコウリツ</t>
    </rPh>
    <rPh sb="57" eb="59">
      <t>コウジョウ</t>
    </rPh>
    <rPh sb="60" eb="61">
      <t>ツト</t>
    </rPh>
    <phoneticPr fontId="13"/>
  </si>
  <si>
    <t>昨年度レビュー時にアウトカムの設定について検討するとなっていたが、変更しないこととした整理についてご教示されたい。</t>
    <rPh sb="0" eb="3">
      <t>サクネンド</t>
    </rPh>
    <rPh sb="7" eb="8">
      <t>ジ</t>
    </rPh>
    <rPh sb="15" eb="17">
      <t>セッテイ</t>
    </rPh>
    <rPh sb="21" eb="23">
      <t>ケントウ</t>
    </rPh>
    <rPh sb="33" eb="35">
      <t>ヘンコウ</t>
    </rPh>
    <rPh sb="43" eb="45">
      <t>セイリ</t>
    </rPh>
    <rPh sb="50" eb="52">
      <t>キョウジ</t>
    </rPh>
    <phoneticPr fontId="13"/>
  </si>
  <si>
    <t>本事業で得られた知見を基に、対策が必要な地域の抽出・優先度の高い地域での対策の実施を着実に進めていくこと。</t>
    <rPh sb="0" eb="1">
      <t>ホン</t>
    </rPh>
    <rPh sb="1" eb="3">
      <t>ジギョウ</t>
    </rPh>
    <rPh sb="11" eb="12">
      <t>モト</t>
    </rPh>
    <rPh sb="14" eb="16">
      <t>タイサク</t>
    </rPh>
    <rPh sb="17" eb="19">
      <t>ヒツヨウ</t>
    </rPh>
    <rPh sb="20" eb="22">
      <t>チイキ</t>
    </rPh>
    <rPh sb="23" eb="25">
      <t>チュウシュツ</t>
    </rPh>
    <rPh sb="26" eb="29">
      <t>ユウセンド</t>
    </rPh>
    <rPh sb="30" eb="31">
      <t>タカ</t>
    </rPh>
    <rPh sb="32" eb="34">
      <t>チイキ</t>
    </rPh>
    <rPh sb="36" eb="38">
      <t>タイサク</t>
    </rPh>
    <rPh sb="39" eb="41">
      <t>ジッシ</t>
    </rPh>
    <rPh sb="42" eb="44">
      <t>チャクジツ</t>
    </rPh>
    <rPh sb="45" eb="46">
      <t>スス</t>
    </rPh>
    <phoneticPr fontId="13"/>
  </si>
  <si>
    <t>事業の成果を把握検証し、事業の見直し等を検討した上で効率的かつ効果的に予算執行に努めること。</t>
    <rPh sb="0" eb="2">
      <t>ジギョウ</t>
    </rPh>
    <rPh sb="3" eb="5">
      <t>セイカ</t>
    </rPh>
    <rPh sb="6" eb="8">
      <t>ハアアク</t>
    </rPh>
    <rPh sb="8" eb="10">
      <t>ケンショウ</t>
    </rPh>
    <rPh sb="12" eb="14">
      <t>ジギョウ</t>
    </rPh>
    <rPh sb="15" eb="17">
      <t>ミナヲ</t>
    </rPh>
    <rPh sb="18" eb="19">
      <t>トウ</t>
    </rPh>
    <rPh sb="20" eb="22">
      <t>ケントウ</t>
    </rPh>
    <rPh sb="24" eb="25">
      <t>ウエ</t>
    </rPh>
    <rPh sb="26" eb="28">
      <t>コウリツ</t>
    </rPh>
    <rPh sb="28" eb="29">
      <t>テキ</t>
    </rPh>
    <rPh sb="31" eb="33">
      <t>コウカ</t>
    </rPh>
    <rPh sb="33" eb="34">
      <t>テキ</t>
    </rPh>
    <rPh sb="35" eb="37">
      <t>ヨサン</t>
    </rPh>
    <rPh sb="37" eb="39">
      <t>シッコウ</t>
    </rPh>
    <rPh sb="40" eb="41">
      <t>ツト</t>
    </rPh>
    <phoneticPr fontId="13"/>
  </si>
  <si>
    <t>地域の自然再生の取組を推進するための自然再生協議会設立に向けて、引き続き事業の必要性や効果を検討した上で、効率的な予算執行に努めること。</t>
    <rPh sb="0" eb="2">
      <t>チイキ</t>
    </rPh>
    <rPh sb="3" eb="5">
      <t>シゼン</t>
    </rPh>
    <rPh sb="5" eb="7">
      <t>サイセイ</t>
    </rPh>
    <rPh sb="8" eb="10">
      <t>トリクミ</t>
    </rPh>
    <rPh sb="11" eb="13">
      <t>スイシン</t>
    </rPh>
    <rPh sb="32" eb="33">
      <t>ヒ</t>
    </rPh>
    <rPh sb="34" eb="35">
      <t>ツヅ</t>
    </rPh>
    <rPh sb="36" eb="38">
      <t>ジギョウ</t>
    </rPh>
    <rPh sb="39" eb="42">
      <t>ヒツヨウセイ</t>
    </rPh>
    <rPh sb="43" eb="45">
      <t>コウカ</t>
    </rPh>
    <rPh sb="46" eb="48">
      <t>ケントウ</t>
    </rPh>
    <rPh sb="50" eb="51">
      <t>ウエ</t>
    </rPh>
    <rPh sb="53" eb="55">
      <t>コウリツ</t>
    </rPh>
    <rPh sb="55" eb="56">
      <t>テキ</t>
    </rPh>
    <rPh sb="57" eb="59">
      <t>ヨサン</t>
    </rPh>
    <rPh sb="59" eb="61">
      <t>シッコウ</t>
    </rPh>
    <rPh sb="62" eb="63">
      <t>ツト</t>
    </rPh>
    <phoneticPr fontId="13"/>
  </si>
  <si>
    <t>国立・国定公園の区域の見直しや保護地域の設定等、愛知目標の達成に向けて着実に実施するとともに、事業の効率性を検討し、効率的かつ効果的な予算執行に努めること。また、調達手法の改善（一者応札の抑制の取組等）を図ること。</t>
    <rPh sb="15" eb="17">
      <t>ホゴ</t>
    </rPh>
    <rPh sb="17" eb="19">
      <t>チイキ</t>
    </rPh>
    <rPh sb="20" eb="22">
      <t>セッテイ</t>
    </rPh>
    <rPh sb="22" eb="23">
      <t>トウ</t>
    </rPh>
    <rPh sb="24" eb="26">
      <t>アイチ</t>
    </rPh>
    <rPh sb="26" eb="28">
      <t>モクヒョウ</t>
    </rPh>
    <rPh sb="29" eb="31">
      <t>タッセイ</t>
    </rPh>
    <rPh sb="32" eb="33">
      <t>ム</t>
    </rPh>
    <rPh sb="38" eb="40">
      <t>ジッシ</t>
    </rPh>
    <rPh sb="47" eb="49">
      <t>ジギョウ</t>
    </rPh>
    <rPh sb="50" eb="52">
      <t>コウリツ</t>
    </rPh>
    <rPh sb="52" eb="53">
      <t>セイ</t>
    </rPh>
    <rPh sb="54" eb="56">
      <t>ケントウ</t>
    </rPh>
    <rPh sb="63" eb="65">
      <t>コウカ</t>
    </rPh>
    <rPh sb="65" eb="66">
      <t>テキ</t>
    </rPh>
    <rPh sb="67" eb="69">
      <t>ヨサン</t>
    </rPh>
    <rPh sb="69" eb="71">
      <t>シッコウ</t>
    </rPh>
    <rPh sb="72" eb="73">
      <t>ツト</t>
    </rPh>
    <phoneticPr fontId="13"/>
  </si>
  <si>
    <t>外部有識者の所見を踏まえ、政策目的を明確にし、今後の管理運営費用等について受益者負担とする等、今後の方向性について検討すること。</t>
    <rPh sb="0" eb="2">
      <t>ガイブ</t>
    </rPh>
    <rPh sb="2" eb="5">
      <t>ユウシキシャ</t>
    </rPh>
    <rPh sb="6" eb="8">
      <t>ショケン</t>
    </rPh>
    <rPh sb="9" eb="10">
      <t>フ</t>
    </rPh>
    <rPh sb="13" eb="15">
      <t>セイサク</t>
    </rPh>
    <rPh sb="15" eb="17">
      <t>モクテキ</t>
    </rPh>
    <rPh sb="18" eb="20">
      <t>メイカク</t>
    </rPh>
    <rPh sb="23" eb="25">
      <t>コンゴ</t>
    </rPh>
    <rPh sb="26" eb="28">
      <t>カンリ</t>
    </rPh>
    <rPh sb="28" eb="30">
      <t>ウンエイ</t>
    </rPh>
    <rPh sb="30" eb="32">
      <t>ヒヨウ</t>
    </rPh>
    <rPh sb="32" eb="33">
      <t>トウ</t>
    </rPh>
    <rPh sb="37" eb="40">
      <t>ジュエキシャ</t>
    </rPh>
    <rPh sb="40" eb="42">
      <t>フタン</t>
    </rPh>
    <rPh sb="45" eb="46">
      <t>ナド</t>
    </rPh>
    <rPh sb="47" eb="49">
      <t>コンゴ</t>
    </rPh>
    <rPh sb="50" eb="53">
      <t>ホウコウセイ</t>
    </rPh>
    <rPh sb="57" eb="59">
      <t>ケントウ</t>
    </rPh>
    <phoneticPr fontId="13"/>
  </si>
  <si>
    <t>改定した「ステップアッププログラム2020」等に基づき、事業等の見直しを検討し、より効率的かつ効果的な利用推進を図るための取組の実施に努めること。</t>
    <rPh sb="0" eb="2">
      <t>カイテイ</t>
    </rPh>
    <rPh sb="22" eb="23">
      <t>トウ</t>
    </rPh>
    <rPh sb="24" eb="25">
      <t>モト</t>
    </rPh>
    <rPh sb="28" eb="30">
      <t>ジギョウ</t>
    </rPh>
    <rPh sb="30" eb="31">
      <t>トウ</t>
    </rPh>
    <rPh sb="32" eb="34">
      <t>ミナオ</t>
    </rPh>
    <rPh sb="36" eb="38">
      <t>ケントウ</t>
    </rPh>
    <rPh sb="42" eb="45">
      <t>コウリツテキ</t>
    </rPh>
    <rPh sb="47" eb="49">
      <t>コウカ</t>
    </rPh>
    <rPh sb="49" eb="50">
      <t>テキ</t>
    </rPh>
    <rPh sb="51" eb="53">
      <t>リヨウ</t>
    </rPh>
    <rPh sb="64" eb="66">
      <t>ジッシ</t>
    </rPh>
    <rPh sb="67" eb="68">
      <t>ツト</t>
    </rPh>
    <phoneticPr fontId="13"/>
  </si>
  <si>
    <t>引き続き生物多様性保護の観点等から保護管理の強化を実施すべく、特定民有地買上事業を着実に実施すること。</t>
    <rPh sb="0" eb="1">
      <t>ヒ</t>
    </rPh>
    <rPh sb="2" eb="3">
      <t>ツヅ</t>
    </rPh>
    <rPh sb="4" eb="6">
      <t>セイブツ</t>
    </rPh>
    <rPh sb="6" eb="9">
      <t>タヨウセイ</t>
    </rPh>
    <rPh sb="9" eb="11">
      <t>ホゴ</t>
    </rPh>
    <rPh sb="12" eb="14">
      <t>カンテン</t>
    </rPh>
    <rPh sb="14" eb="15">
      <t>トウ</t>
    </rPh>
    <rPh sb="17" eb="19">
      <t>ホゴ</t>
    </rPh>
    <rPh sb="19" eb="21">
      <t>カンリ</t>
    </rPh>
    <rPh sb="22" eb="24">
      <t>キョウカ</t>
    </rPh>
    <rPh sb="25" eb="27">
      <t>ジッシ</t>
    </rPh>
    <rPh sb="41" eb="43">
      <t>チャクジツ</t>
    </rPh>
    <rPh sb="44" eb="46">
      <t>ジッシ</t>
    </rPh>
    <phoneticPr fontId="13"/>
  </si>
  <si>
    <t>特にシカの推定生息頭数目標の達成に向けて、引き続き効果的・効率的な事業の実施に努めること。また、調達手法の改善（一者応札の抑制の取組等）を図ること。</t>
    <rPh sb="0" eb="1">
      <t>トク</t>
    </rPh>
    <rPh sb="5" eb="7">
      <t>スイテイ</t>
    </rPh>
    <rPh sb="7" eb="9">
      <t>セイソク</t>
    </rPh>
    <rPh sb="9" eb="11">
      <t>アタマカズ</t>
    </rPh>
    <rPh sb="11" eb="13">
      <t>モクヒョウ</t>
    </rPh>
    <rPh sb="14" eb="16">
      <t>タッセイ</t>
    </rPh>
    <rPh sb="17" eb="18">
      <t>ム</t>
    </rPh>
    <rPh sb="21" eb="22">
      <t>ヒ</t>
    </rPh>
    <rPh sb="23" eb="24">
      <t>ツヅ</t>
    </rPh>
    <rPh sb="25" eb="28">
      <t>コウカテキ</t>
    </rPh>
    <rPh sb="29" eb="32">
      <t>コウリツテキ</t>
    </rPh>
    <rPh sb="33" eb="35">
      <t>ジギョウ</t>
    </rPh>
    <rPh sb="36" eb="38">
      <t>ジッシ</t>
    </rPh>
    <rPh sb="39" eb="40">
      <t>ツト</t>
    </rPh>
    <phoneticPr fontId="13"/>
  </si>
  <si>
    <t>引き続き、計画的かつ効率的な整備管理を行うとともに、地元等との相乗効果が生まれるよう連携を図りながら実施すること。</t>
    <rPh sb="0" eb="1">
      <t>ヒ</t>
    </rPh>
    <rPh sb="2" eb="3">
      <t>ツヅ</t>
    </rPh>
    <rPh sb="5" eb="7">
      <t>ケイカク</t>
    </rPh>
    <rPh sb="7" eb="8">
      <t>テキ</t>
    </rPh>
    <rPh sb="10" eb="12">
      <t>コウリツ</t>
    </rPh>
    <rPh sb="12" eb="13">
      <t>テキ</t>
    </rPh>
    <rPh sb="14" eb="16">
      <t>セイビ</t>
    </rPh>
    <rPh sb="16" eb="18">
      <t>カンリ</t>
    </rPh>
    <rPh sb="19" eb="20">
      <t>オコナ</t>
    </rPh>
    <rPh sb="26" eb="28">
      <t>ジモト</t>
    </rPh>
    <rPh sb="28" eb="29">
      <t>トウ</t>
    </rPh>
    <rPh sb="31" eb="33">
      <t>ソウジョウ</t>
    </rPh>
    <rPh sb="33" eb="35">
      <t>コウカ</t>
    </rPh>
    <rPh sb="36" eb="37">
      <t>ウ</t>
    </rPh>
    <rPh sb="42" eb="44">
      <t>レンケイ</t>
    </rPh>
    <rPh sb="45" eb="46">
      <t>ハカ</t>
    </rPh>
    <rPh sb="50" eb="52">
      <t>ジッシ</t>
    </rPh>
    <phoneticPr fontId="13"/>
  </si>
  <si>
    <t>先進的・効果的な事業効果の更なる拡大に向け、引き続き進捗状況や成果がどのように活用されているか把握するよう努めること。</t>
    <rPh sb="0" eb="3">
      <t>センシンテキ</t>
    </rPh>
    <rPh sb="4" eb="7">
      <t>コウカテキ</t>
    </rPh>
    <rPh sb="8" eb="10">
      <t>ジギョウ</t>
    </rPh>
    <rPh sb="10" eb="12">
      <t>コウカ</t>
    </rPh>
    <rPh sb="13" eb="14">
      <t>サラ</t>
    </rPh>
    <rPh sb="16" eb="18">
      <t>カクダイ</t>
    </rPh>
    <rPh sb="19" eb="20">
      <t>ム</t>
    </rPh>
    <rPh sb="22" eb="23">
      <t>ヒ</t>
    </rPh>
    <rPh sb="24" eb="25">
      <t>ツヅ</t>
    </rPh>
    <rPh sb="53" eb="54">
      <t>ツト</t>
    </rPh>
    <phoneticPr fontId="13"/>
  </si>
  <si>
    <t>事務所・関係自治体等との連携を密にとり、各種計画の策定を適切に行うこと。また、執行管理をこれまで以上に適切に行い、評価時までにレビューシートに反映できるようにすること。</t>
    <rPh sb="0" eb="3">
      <t>ジムショ</t>
    </rPh>
    <rPh sb="4" eb="6">
      <t>カンケイ</t>
    </rPh>
    <rPh sb="6" eb="9">
      <t>ジチタイ</t>
    </rPh>
    <rPh sb="9" eb="10">
      <t>トウ</t>
    </rPh>
    <rPh sb="12" eb="14">
      <t>レンケイ</t>
    </rPh>
    <rPh sb="15" eb="16">
      <t>ミツ</t>
    </rPh>
    <rPh sb="20" eb="22">
      <t>カクシュ</t>
    </rPh>
    <rPh sb="22" eb="24">
      <t>ケイカク</t>
    </rPh>
    <rPh sb="25" eb="27">
      <t>サクテイ</t>
    </rPh>
    <rPh sb="28" eb="30">
      <t>テキセツ</t>
    </rPh>
    <rPh sb="31" eb="32">
      <t>オコナ</t>
    </rPh>
    <rPh sb="39" eb="41">
      <t>シッコウ</t>
    </rPh>
    <rPh sb="41" eb="43">
      <t>カンリ</t>
    </rPh>
    <rPh sb="48" eb="50">
      <t>イジョウ</t>
    </rPh>
    <rPh sb="51" eb="53">
      <t>テキセツ</t>
    </rPh>
    <rPh sb="54" eb="55">
      <t>オコナ</t>
    </rPh>
    <rPh sb="57" eb="59">
      <t>ヒョウカ</t>
    </rPh>
    <rPh sb="59" eb="60">
      <t>ジ</t>
    </rPh>
    <rPh sb="71" eb="73">
      <t>ハンエイ</t>
    </rPh>
    <phoneticPr fontId="13"/>
  </si>
  <si>
    <t>地域の実情に対応した自然環境保全活動等を着実に推進していくため、地域の状況を把握し、事業の効率的かつ効果的な実施を図ること。また、調達手法の改善（一者応札の抑制の取組等）を図ること。</t>
    <rPh sb="18" eb="19">
      <t>トウ</t>
    </rPh>
    <rPh sb="32" eb="34">
      <t>チイキ</t>
    </rPh>
    <rPh sb="35" eb="37">
      <t>ジョウキョウ</t>
    </rPh>
    <rPh sb="38" eb="40">
      <t>ハアク</t>
    </rPh>
    <rPh sb="42" eb="44">
      <t>ジギョウ</t>
    </rPh>
    <rPh sb="45" eb="47">
      <t>コウリツ</t>
    </rPh>
    <rPh sb="47" eb="48">
      <t>テキ</t>
    </rPh>
    <rPh sb="50" eb="53">
      <t>コウカテキ</t>
    </rPh>
    <rPh sb="54" eb="56">
      <t>ジッシ</t>
    </rPh>
    <rPh sb="57" eb="58">
      <t>ハカ</t>
    </rPh>
    <phoneticPr fontId="13"/>
  </si>
  <si>
    <t>外部有識者の所見を踏まえ、観光庁からの移替え予算となっても効果的・効率的な予算執行に努めること。また、多言語解説等整備における訪日外国人の満足度を今後の事業展開に反映できるか検討すること。</t>
    <rPh sb="0" eb="2">
      <t>ガイブ</t>
    </rPh>
    <rPh sb="2" eb="5">
      <t>ユウシキシャ</t>
    </rPh>
    <rPh sb="6" eb="8">
      <t>ショケン</t>
    </rPh>
    <rPh sb="9" eb="10">
      <t>フ</t>
    </rPh>
    <rPh sb="13" eb="16">
      <t>カンコウチョウ</t>
    </rPh>
    <rPh sb="19" eb="20">
      <t>ウツ</t>
    </rPh>
    <rPh sb="20" eb="21">
      <t>ガ</t>
    </rPh>
    <rPh sb="22" eb="24">
      <t>ヨサン</t>
    </rPh>
    <rPh sb="29" eb="32">
      <t>コウカテキ</t>
    </rPh>
    <rPh sb="33" eb="36">
      <t>コウリツテキ</t>
    </rPh>
    <rPh sb="37" eb="39">
      <t>ヨサン</t>
    </rPh>
    <rPh sb="39" eb="41">
      <t>シッコウ</t>
    </rPh>
    <rPh sb="42" eb="43">
      <t>ツト</t>
    </rPh>
    <rPh sb="51" eb="54">
      <t>タゲンゴ</t>
    </rPh>
    <rPh sb="54" eb="56">
      <t>カイセツ</t>
    </rPh>
    <rPh sb="56" eb="57">
      <t>トウ</t>
    </rPh>
    <rPh sb="57" eb="59">
      <t>セイビ</t>
    </rPh>
    <rPh sb="63" eb="65">
      <t>ホウニチ</t>
    </rPh>
    <rPh sb="65" eb="68">
      <t>ガイコクジン</t>
    </rPh>
    <rPh sb="69" eb="72">
      <t>マンゾクド</t>
    </rPh>
    <rPh sb="73" eb="75">
      <t>コンゴ</t>
    </rPh>
    <rPh sb="76" eb="78">
      <t>ジギョウ</t>
    </rPh>
    <rPh sb="78" eb="80">
      <t>テンカイ</t>
    </rPh>
    <rPh sb="81" eb="83">
      <t>ハンエイ</t>
    </rPh>
    <rPh sb="87" eb="89">
      <t>ケントウ</t>
    </rPh>
    <phoneticPr fontId="13"/>
  </si>
  <si>
    <t>調達手法の改善（一者応札の抑制の取組等）を図りながら、適切な事業の実施に努めること。</t>
    <rPh sb="0" eb="2">
      <t>チョウタツ</t>
    </rPh>
    <rPh sb="2" eb="4">
      <t>シュホウ</t>
    </rPh>
    <rPh sb="5" eb="7">
      <t>カイゼン</t>
    </rPh>
    <rPh sb="8" eb="10">
      <t>イチシャ</t>
    </rPh>
    <rPh sb="10" eb="12">
      <t>オウサツ</t>
    </rPh>
    <rPh sb="13" eb="15">
      <t>ヨクセイ</t>
    </rPh>
    <rPh sb="16" eb="18">
      <t>トリクミ</t>
    </rPh>
    <rPh sb="18" eb="19">
      <t>トウ</t>
    </rPh>
    <rPh sb="21" eb="22">
      <t>ハカ</t>
    </rPh>
    <rPh sb="27" eb="29">
      <t>テキセツ</t>
    </rPh>
    <rPh sb="30" eb="32">
      <t>ジギョウ</t>
    </rPh>
    <rPh sb="33" eb="35">
      <t>ジッシ</t>
    </rPh>
    <rPh sb="36" eb="37">
      <t>ツト</t>
    </rPh>
    <phoneticPr fontId="13"/>
  </si>
  <si>
    <t>希少種の保全・保護等を着実に実施するため、効率的かつ効果的な実施、予算執行に努めること。また、調達手法の改善（一者応札の抑制の取組等）を図ること。</t>
    <rPh sb="0" eb="3">
      <t>キショウシュ</t>
    </rPh>
    <rPh sb="4" eb="6">
      <t>ホゼン</t>
    </rPh>
    <rPh sb="7" eb="9">
      <t>ホゴ</t>
    </rPh>
    <rPh sb="9" eb="10">
      <t>トウ</t>
    </rPh>
    <rPh sb="11" eb="13">
      <t>チャクジツ</t>
    </rPh>
    <rPh sb="14" eb="16">
      <t>ジッシ</t>
    </rPh>
    <rPh sb="33" eb="35">
      <t>ヨサン</t>
    </rPh>
    <rPh sb="35" eb="37">
      <t>シッコウ</t>
    </rPh>
    <phoneticPr fontId="13"/>
  </si>
  <si>
    <t>外部有識者の所見を踏まえ、侵略的外来種の意図的・非意図的な導入を防止、防除を推進するため、効果的かつ効率的に着実な実施を図ること。また、調達手法の改善（一者応札の抑制の取組等）を図ること。加えて、普及啓発においては自治体等の他の主体と連携して行う等、更なる工夫について検討すること。</t>
    <rPh sb="0" eb="2">
      <t>ガイブ</t>
    </rPh>
    <rPh sb="2" eb="5">
      <t>ユウシキシャ</t>
    </rPh>
    <rPh sb="6" eb="8">
      <t>ショケン</t>
    </rPh>
    <rPh sb="9" eb="10">
      <t>フ</t>
    </rPh>
    <rPh sb="13" eb="15">
      <t>シンリャク</t>
    </rPh>
    <rPh sb="15" eb="16">
      <t>テキ</t>
    </rPh>
    <rPh sb="16" eb="19">
      <t>ガイライシュ</t>
    </rPh>
    <rPh sb="20" eb="23">
      <t>イトテキ</t>
    </rPh>
    <rPh sb="24" eb="25">
      <t>ヒ</t>
    </rPh>
    <rPh sb="25" eb="28">
      <t>イトテキ</t>
    </rPh>
    <rPh sb="29" eb="31">
      <t>ドウニュウ</t>
    </rPh>
    <rPh sb="32" eb="34">
      <t>ボウシ</t>
    </rPh>
    <rPh sb="35" eb="37">
      <t>ボウジョ</t>
    </rPh>
    <rPh sb="38" eb="40">
      <t>スイシン</t>
    </rPh>
    <rPh sb="45" eb="48">
      <t>コウカテキ</t>
    </rPh>
    <rPh sb="50" eb="53">
      <t>コウリツテキ</t>
    </rPh>
    <rPh sb="54" eb="56">
      <t>チャクジツ</t>
    </rPh>
    <rPh sb="57" eb="59">
      <t>ジッシ</t>
    </rPh>
    <rPh sb="60" eb="61">
      <t>ハカ</t>
    </rPh>
    <rPh sb="94" eb="95">
      <t>クワ</t>
    </rPh>
    <rPh sb="98" eb="100">
      <t>フキュウ</t>
    </rPh>
    <rPh sb="100" eb="102">
      <t>ケイハツ</t>
    </rPh>
    <rPh sb="107" eb="110">
      <t>ジチタイ</t>
    </rPh>
    <rPh sb="110" eb="111">
      <t>トウ</t>
    </rPh>
    <rPh sb="112" eb="113">
      <t>タ</t>
    </rPh>
    <rPh sb="114" eb="116">
      <t>シュタイ</t>
    </rPh>
    <rPh sb="117" eb="119">
      <t>レンケイ</t>
    </rPh>
    <rPh sb="121" eb="122">
      <t>オコナ</t>
    </rPh>
    <rPh sb="123" eb="124">
      <t>トウ</t>
    </rPh>
    <rPh sb="125" eb="126">
      <t>サラ</t>
    </rPh>
    <rPh sb="128" eb="130">
      <t>クフウ</t>
    </rPh>
    <rPh sb="134" eb="136">
      <t>ケントウ</t>
    </rPh>
    <phoneticPr fontId="13"/>
  </si>
  <si>
    <t>野生鳥獣の感染症対策を着実に実施していくため、引き続き関係省庁との連携を取りつつ、事業の効率性を検討し、適切な予算執行に努めること。また、調達手法の改善（一者応札の抑制の取組等）を図ること。</t>
    <rPh sb="0" eb="2">
      <t>ヤセイ</t>
    </rPh>
    <rPh sb="2" eb="4">
      <t>チョウジュウ</t>
    </rPh>
    <rPh sb="5" eb="8">
      <t>カンセンショウ</t>
    </rPh>
    <rPh sb="8" eb="10">
      <t>タイサク</t>
    </rPh>
    <rPh sb="11" eb="13">
      <t>チャクジツ</t>
    </rPh>
    <rPh sb="14" eb="16">
      <t>ジッシ</t>
    </rPh>
    <rPh sb="36" eb="37">
      <t>ト</t>
    </rPh>
    <phoneticPr fontId="13"/>
  </si>
  <si>
    <t>国指定鳥獣保護区の管理やラムサール条約登録湿地の保全活用推進対策を着実に実施するため、事業の効率性等を検討した上で、効率的かつ効果的な予算執行に努めること。また、調達手法の改善（一者応札の抑制の取組等）を図ること。</t>
    <rPh sb="0" eb="1">
      <t>クニ</t>
    </rPh>
    <rPh sb="1" eb="3">
      <t>シテイ</t>
    </rPh>
    <rPh sb="3" eb="5">
      <t>チョウジュウ</t>
    </rPh>
    <rPh sb="5" eb="8">
      <t>ホゴク</t>
    </rPh>
    <rPh sb="9" eb="11">
      <t>カンリ</t>
    </rPh>
    <rPh sb="17" eb="19">
      <t>ジョウヤク</t>
    </rPh>
    <rPh sb="19" eb="21">
      <t>トウロク</t>
    </rPh>
    <rPh sb="21" eb="23">
      <t>シッチ</t>
    </rPh>
    <rPh sb="24" eb="26">
      <t>ホゼン</t>
    </rPh>
    <rPh sb="26" eb="28">
      <t>カツヨウ</t>
    </rPh>
    <rPh sb="28" eb="30">
      <t>スイシン</t>
    </rPh>
    <rPh sb="30" eb="32">
      <t>タイサク</t>
    </rPh>
    <rPh sb="33" eb="35">
      <t>チャクジツ</t>
    </rPh>
    <rPh sb="36" eb="38">
      <t>ジッシ</t>
    </rPh>
    <rPh sb="43" eb="45">
      <t>ジギョウ</t>
    </rPh>
    <rPh sb="46" eb="48">
      <t>コウリツ</t>
    </rPh>
    <rPh sb="48" eb="49">
      <t>セイ</t>
    </rPh>
    <rPh sb="49" eb="50">
      <t>トウ</t>
    </rPh>
    <rPh sb="51" eb="53">
      <t>ケントウ</t>
    </rPh>
    <rPh sb="55" eb="56">
      <t>ウエ</t>
    </rPh>
    <rPh sb="58" eb="60">
      <t>コウリツ</t>
    </rPh>
    <rPh sb="60" eb="61">
      <t>テキ</t>
    </rPh>
    <rPh sb="63" eb="65">
      <t>コウカ</t>
    </rPh>
    <rPh sb="65" eb="66">
      <t>テキ</t>
    </rPh>
    <rPh sb="67" eb="69">
      <t>ヨサン</t>
    </rPh>
    <rPh sb="69" eb="71">
      <t>シッコウ</t>
    </rPh>
    <rPh sb="72" eb="73">
      <t>ツト</t>
    </rPh>
    <phoneticPr fontId="13"/>
  </si>
  <si>
    <t>各事務所の執行状況、事業の進捗状況を随時把握し、事業の実効性を検討した上で、予算の効率的な執行に努めること。また、調達手法の改善（一者応札の抑制の取組等）を図ること。</t>
    <rPh sb="24" eb="26">
      <t>ジギョウ</t>
    </rPh>
    <rPh sb="27" eb="29">
      <t>ジッコウ</t>
    </rPh>
    <rPh sb="29" eb="30">
      <t>セイ</t>
    </rPh>
    <rPh sb="31" eb="33">
      <t>ケントウ</t>
    </rPh>
    <rPh sb="35" eb="36">
      <t>ウエ</t>
    </rPh>
    <rPh sb="38" eb="40">
      <t>ヨサン</t>
    </rPh>
    <rPh sb="41" eb="43">
      <t>コウリツ</t>
    </rPh>
    <rPh sb="43" eb="44">
      <t>テキ</t>
    </rPh>
    <rPh sb="45" eb="47">
      <t>シッコウ</t>
    </rPh>
    <rPh sb="48" eb="49">
      <t>ツト</t>
    </rPh>
    <phoneticPr fontId="13"/>
  </si>
  <si>
    <t>特定外来生物の防除の加速化を推進するため、事業を効率的かつ効果的に着実に実施すること。また、得られた知見等を有効に活用するよう努めること。加えて、調達手法の改善（一者応札の抑制の取組等）を図ること。</t>
    <rPh sb="21" eb="23">
      <t>ジギョウ</t>
    </rPh>
    <rPh sb="24" eb="26">
      <t>コウリツ</t>
    </rPh>
    <rPh sb="26" eb="27">
      <t>テキ</t>
    </rPh>
    <rPh sb="29" eb="32">
      <t>コウカテキ</t>
    </rPh>
    <rPh sb="33" eb="35">
      <t>チャクジツ</t>
    </rPh>
    <rPh sb="36" eb="38">
      <t>ジッシ</t>
    </rPh>
    <rPh sb="46" eb="47">
      <t>エ</t>
    </rPh>
    <rPh sb="50" eb="52">
      <t>チケン</t>
    </rPh>
    <rPh sb="52" eb="53">
      <t>トウ</t>
    </rPh>
    <rPh sb="54" eb="56">
      <t>ユウコウ</t>
    </rPh>
    <rPh sb="57" eb="59">
      <t>カツヨウ</t>
    </rPh>
    <rPh sb="63" eb="64">
      <t>ツト</t>
    </rPh>
    <rPh sb="69" eb="70">
      <t>クワ</t>
    </rPh>
    <phoneticPr fontId="13"/>
  </si>
  <si>
    <t>一者応札の改善に向けた取組を着実に実施し、更なる効率化を図ること。また、拠出金については、ワークショップ等で得られた成果等を把握し、引き続き、その必要性を確認すること。</t>
    <rPh sb="0" eb="1">
      <t>イッ</t>
    </rPh>
    <rPh sb="1" eb="2">
      <t>シャ</t>
    </rPh>
    <rPh sb="2" eb="4">
      <t>オウサツ</t>
    </rPh>
    <rPh sb="5" eb="7">
      <t>カイゼン</t>
    </rPh>
    <rPh sb="8" eb="9">
      <t>ム</t>
    </rPh>
    <rPh sb="11" eb="13">
      <t>トリクミ</t>
    </rPh>
    <rPh sb="14" eb="16">
      <t>チャクジツ</t>
    </rPh>
    <rPh sb="17" eb="19">
      <t>ジッシ</t>
    </rPh>
    <rPh sb="21" eb="22">
      <t>サラ</t>
    </rPh>
    <rPh sb="24" eb="27">
      <t>コウリツカ</t>
    </rPh>
    <rPh sb="28" eb="29">
      <t>ハカ</t>
    </rPh>
    <rPh sb="36" eb="39">
      <t>キョシュツキン</t>
    </rPh>
    <rPh sb="52" eb="53">
      <t>トウ</t>
    </rPh>
    <rPh sb="54" eb="55">
      <t>エ</t>
    </rPh>
    <rPh sb="58" eb="60">
      <t>セイカ</t>
    </rPh>
    <rPh sb="60" eb="61">
      <t>トウ</t>
    </rPh>
    <rPh sb="62" eb="64">
      <t>ハアク</t>
    </rPh>
    <rPh sb="66" eb="67">
      <t>ヒ</t>
    </rPh>
    <rPh sb="68" eb="69">
      <t>ツヅ</t>
    </rPh>
    <rPh sb="73" eb="76">
      <t>ヒツヨウセイ</t>
    </rPh>
    <rPh sb="77" eb="79">
      <t>カクニン</t>
    </rPh>
    <phoneticPr fontId="9"/>
  </si>
  <si>
    <t>一者応札の改善に向け、仕様書の見直しや公告期間の延長等の取組を通じて競争性を確保した調達となるよう予算の適切な執行に努めること。</t>
  </si>
  <si>
    <t>特定特殊自動車に係る環境基準の達成に向け、引き続き、効果的な取組を行うこと。また、一者応札の改善に向け、仕様書の見直しや公告期間の延長等の取組を通じて競争性を確保した調達となるよう予算の適切な執行に努めること。</t>
    <rPh sb="0" eb="2">
      <t>トクテイ</t>
    </rPh>
    <rPh sb="2" eb="4">
      <t>トクシュ</t>
    </rPh>
    <rPh sb="4" eb="7">
      <t>ジドウシャ</t>
    </rPh>
    <rPh sb="8" eb="9">
      <t>カカ</t>
    </rPh>
    <rPh sb="10" eb="12">
      <t>カンキョウ</t>
    </rPh>
    <rPh sb="12" eb="14">
      <t>キジュン</t>
    </rPh>
    <rPh sb="15" eb="17">
      <t>タッセイ</t>
    </rPh>
    <rPh sb="18" eb="19">
      <t>ム</t>
    </rPh>
    <rPh sb="21" eb="22">
      <t>ヒ</t>
    </rPh>
    <rPh sb="23" eb="24">
      <t>ツヅ</t>
    </rPh>
    <rPh sb="26" eb="29">
      <t>コウカテキ</t>
    </rPh>
    <rPh sb="30" eb="32">
      <t>トリクミ</t>
    </rPh>
    <rPh sb="33" eb="34">
      <t>オコナ</t>
    </rPh>
    <phoneticPr fontId="9"/>
  </si>
  <si>
    <t>リスク管理手法の見直しに向け、着実に知見等の収集を行うこと。
また、一者応札の改善に向け、仕様書の見直しや公告期間の延長等の取組を通じて競争性を確保した調達となるよう予算の適切な執行に努めること。</t>
  </si>
  <si>
    <t>平成30年度における見直しを踏まえて、引き続き新規事業による効果的な事業展開に努めること。</t>
    <rPh sb="19" eb="20">
      <t>ヒ</t>
    </rPh>
    <rPh sb="21" eb="22">
      <t>ツヅ</t>
    </rPh>
    <phoneticPr fontId="13"/>
  </si>
  <si>
    <t>外部有識者点検対象外</t>
    <phoneticPr fontId="13"/>
  </si>
  <si>
    <t>外部有識者点検対象外</t>
    <phoneticPr fontId="13"/>
  </si>
  <si>
    <t>外部有識者点検対象外</t>
    <phoneticPr fontId="13"/>
  </si>
  <si>
    <t>外部有識者点検対象外</t>
    <phoneticPr fontId="13"/>
  </si>
  <si>
    <t>外部有識者点検対象外</t>
    <phoneticPr fontId="13"/>
  </si>
  <si>
    <t>先端的な情報通信技術等を活用した廃棄物処理システム低炭素化支援事業</t>
    <rPh sb="0" eb="3">
      <t>センタンテキ</t>
    </rPh>
    <rPh sb="4" eb="6">
      <t>ジョウホウ</t>
    </rPh>
    <rPh sb="6" eb="8">
      <t>ツウシン</t>
    </rPh>
    <rPh sb="8" eb="10">
      <t>ギジュツ</t>
    </rPh>
    <rPh sb="10" eb="11">
      <t>トウ</t>
    </rPh>
    <rPh sb="12" eb="14">
      <t>カツヨウ</t>
    </rPh>
    <rPh sb="16" eb="19">
      <t>ハイキブツ</t>
    </rPh>
    <rPh sb="19" eb="21">
      <t>ショリ</t>
    </rPh>
    <rPh sb="25" eb="28">
      <t>テイタンソ</t>
    </rPh>
    <rPh sb="28" eb="29">
      <t>カ</t>
    </rPh>
    <rPh sb="29" eb="31">
      <t>シエン</t>
    </rPh>
    <rPh sb="31" eb="33">
      <t>ジギョウ</t>
    </rPh>
    <phoneticPr fontId="13"/>
  </si>
  <si>
    <t>木質バイオマス資源の持続的活用による再生可能エネルギー導入計画策定事業（経済産業省連携事業）</t>
    <phoneticPr fontId="13"/>
  </si>
  <si>
    <t>平成30年度で終了の事業。これまでの経験及び成果を有効に活用し、目標達成に向けフォローすること。</t>
    <phoneticPr fontId="13"/>
  </si>
  <si>
    <t>引き続き、他の代替手段と比較し、効率的な整備を図ること。また、競争性の確保の観点から、調達方法の改善について検討すること。</t>
    <rPh sb="38" eb="40">
      <t>カンテン</t>
    </rPh>
    <rPh sb="43" eb="45">
      <t>チョウタツ</t>
    </rPh>
    <rPh sb="45" eb="47">
      <t>ホウホウ</t>
    </rPh>
    <rPh sb="48" eb="50">
      <t>カイゼン</t>
    </rPh>
    <rPh sb="54" eb="56">
      <t>ケントウ</t>
    </rPh>
    <phoneticPr fontId="13"/>
  </si>
  <si>
    <t>環境調和型バイオマス資源活用モデル事業（国土交通省連携事業）</t>
    <phoneticPr fontId="13"/>
  </si>
  <si>
    <t>【事業内容の一部改善】
廃止：１人
事業全体の抜本的改善：１人
事業内容の一部改善：４人</t>
    <phoneticPr fontId="13"/>
  </si>
  <si>
    <t>≪公開プロセス対象≫
○評価結果
事業内容の一部改善
（廃止：１人、事業全体の抜本的改善：１人、事業内容の一部改善：４人）
○とりまとめコメント
・本事業の目的が、CO2削減なのか、地下水汚染の防止なのかわかりにくいため、明確にすべき。
・その上で、本事業の効果測定を行い、今後の事業展開にどうつながるのかを検証すべき。</t>
    <phoneticPr fontId="13"/>
  </si>
  <si>
    <t>・本事業の目的が、CO2削減なのか、地下水汚染の防止なのかわかりにくいため、明確にすべき。
・その上で、本事業の効果測定を行い、今後の事業展開にどうつながるのかを検証すべき。</t>
    <phoneticPr fontId="13"/>
  </si>
  <si>
    <t>我が国循環産業の戦略的国際展開・育成事業（国際展開支援）</t>
    <phoneticPr fontId="13"/>
  </si>
  <si>
    <t>【事業内容の一部改善】
事業内容の抜本的改善：２名
事業内容の一部改善：４名</t>
    <phoneticPr fontId="13"/>
  </si>
  <si>
    <t>・ 本事業がビジネスにつながることで裨益する民間事業者と国との役割及び
費用の分担のあり方を検討すべき。
・ その上で、国として責任を果たす部分がどこまでで、それ以降は民間に任
せるなど、今後の事業の進め方を見直すべき。</t>
    <phoneticPr fontId="13"/>
  </si>
  <si>
    <t>コスト削減、事業効率化が行われた結果、不用率が高くなっているため、今後は予算要求時においても適切な予算規模となるよう精査を行うこと。</t>
    <rPh sb="3" eb="5">
      <t>サクゲン</t>
    </rPh>
    <rPh sb="6" eb="8">
      <t>ジギョウ</t>
    </rPh>
    <rPh sb="8" eb="11">
      <t>コウリツカ</t>
    </rPh>
    <rPh sb="12" eb="13">
      <t>オコナ</t>
    </rPh>
    <rPh sb="16" eb="18">
      <t>ケッカ</t>
    </rPh>
    <rPh sb="19" eb="22">
      <t>フヨウリツ</t>
    </rPh>
    <rPh sb="23" eb="24">
      <t>タカ</t>
    </rPh>
    <rPh sb="33" eb="35">
      <t>コンゴ</t>
    </rPh>
    <rPh sb="36" eb="38">
      <t>ヨサン</t>
    </rPh>
    <rPh sb="38" eb="40">
      <t>ヨウキュウ</t>
    </rPh>
    <rPh sb="40" eb="41">
      <t>ジ</t>
    </rPh>
    <rPh sb="46" eb="48">
      <t>テキセツ</t>
    </rPh>
    <rPh sb="49" eb="51">
      <t>ヨサン</t>
    </rPh>
    <rPh sb="51" eb="53">
      <t>キボ</t>
    </rPh>
    <rPh sb="58" eb="60">
      <t>セイサ</t>
    </rPh>
    <rPh sb="61" eb="62">
      <t>オコナ</t>
    </rPh>
    <phoneticPr fontId="13"/>
  </si>
  <si>
    <t>活動実績が見込みを下回ったことに伴い、成果目標を達成できていない状況となっているため、目標達成に向けて当該事業の積極的な周知等を実施すること。</t>
    <rPh sb="0" eb="2">
      <t>カツドウ</t>
    </rPh>
    <rPh sb="2" eb="4">
      <t>ジッセキ</t>
    </rPh>
    <rPh sb="5" eb="7">
      <t>ミコ</t>
    </rPh>
    <rPh sb="9" eb="11">
      <t>シタマワ</t>
    </rPh>
    <rPh sb="16" eb="17">
      <t>トモナ</t>
    </rPh>
    <rPh sb="19" eb="21">
      <t>セイカ</t>
    </rPh>
    <rPh sb="21" eb="23">
      <t>モクヒョウ</t>
    </rPh>
    <rPh sb="24" eb="26">
      <t>タッセイ</t>
    </rPh>
    <rPh sb="32" eb="34">
      <t>ジョウキョウ</t>
    </rPh>
    <rPh sb="43" eb="45">
      <t>モクヒョウ</t>
    </rPh>
    <rPh sb="45" eb="47">
      <t>タッセイ</t>
    </rPh>
    <rPh sb="48" eb="49">
      <t>ム</t>
    </rPh>
    <rPh sb="51" eb="53">
      <t>トウガイ</t>
    </rPh>
    <rPh sb="53" eb="55">
      <t>ジギョウ</t>
    </rPh>
    <rPh sb="56" eb="59">
      <t>セッキョクテキ</t>
    </rPh>
    <rPh sb="60" eb="62">
      <t>シュウチ</t>
    </rPh>
    <rPh sb="62" eb="63">
      <t>トウ</t>
    </rPh>
    <rPh sb="64" eb="66">
      <t>ジッシ</t>
    </rPh>
    <phoneticPr fontId="13"/>
  </si>
  <si>
    <t>地方環境事務所における庁舎の移転は、移転後の経費縮減や利便性の向上が見込まれる場合に限り予算要求を行うとともに、庁舎・宿舎等の整備等は、他の代替手段等との比較を行った上で、老朽や立地条件等の不良の解消を図るため予算要求を行う。また、調達方法の改善について引き続き検討を行う。</t>
    <phoneticPr fontId="13"/>
  </si>
  <si>
    <t>行政事業レビュー推進チームの所見を踏まえ、事業の効率化及び適正な予算管理等に努める。</t>
    <phoneticPr fontId="13"/>
  </si>
  <si>
    <t>予算の一部を別事業にて執行するなど予算の効率的化を図ったことにより執行率が低くなっているが、我が国の先進的な取組について海外発信等を通じてG７協調行動を率先するなど十分な成果を得ることができたため、経験及び成果等を有効に活用し、今後の低炭素技術普及の推進に努める。</t>
    <phoneticPr fontId="13"/>
  </si>
  <si>
    <t>行政事業レビュー推進チームの所見を踏まえ、経験及び成果を有効に活用し、今後の低炭素技術普及の推進に努める。</t>
    <phoneticPr fontId="13"/>
  </si>
  <si>
    <t>外部有識者及び行政事業レビュー推進チームの所見を踏まえ、OECD内の環境分野での日本の存在感を示せるように事業の効率化及び適正な予算管理等に努める。</t>
    <phoneticPr fontId="13"/>
  </si>
  <si>
    <t>外部有識者点検対象外</t>
    <phoneticPr fontId="13"/>
  </si>
  <si>
    <t>行政事業レビュー推進チームの所見を踏まえ、拠出金の使途や拠出先の実施状況等が適切が把握するとともに、事業の効率化及び適正な予算管理等に努める。</t>
    <phoneticPr fontId="13"/>
  </si>
  <si>
    <t>外部有識者点検対象外</t>
    <phoneticPr fontId="13"/>
  </si>
  <si>
    <t>行政事業レビュー推進チームの所見を踏まえ、一者応札とならないように仕様書の見直しや入札公告期間の延長などの改善に取り組むとともに、他事業の成果の活用等により事業の効率化及び適正な予算管理等に努める。</t>
    <phoneticPr fontId="13"/>
  </si>
  <si>
    <t>行政事業レビュー推進チームの所見を踏まえ、一者応札とならないように仕様書の見直しや入札公告期間の延長などの改善に取り組むとともに、国際会議の時期等について調整するなど事業の効率化及び適正な予算管理等に努める。</t>
    <phoneticPr fontId="13"/>
  </si>
  <si>
    <t>国連持続可能な消費と生産10年計画枠組み基金への拠出等による国際的な民生部門対策</t>
    <phoneticPr fontId="13"/>
  </si>
  <si>
    <t>公害健康被害補償制度の円滑な実施運営のために、認定患者数及び補償費用の推計を着実に実施する。また、公告期間の延長等を行うなどして改善を図っていく。</t>
    <phoneticPr fontId="13"/>
  </si>
  <si>
    <t>地域住民、地方公共団体等の関係者のニーズの把握に努め、引き続き効果的効率的な事業の実施のために必要な見直しを実施していく。</t>
    <phoneticPr fontId="13"/>
  </si>
  <si>
    <t>年度内に改善を検討</t>
  </si>
  <si>
    <t>外部有識者の所見を受け止めつつ、引き続き拠出金の使途を把握するとともに効果の検証に努め、適切に執行する。</t>
    <phoneticPr fontId="13"/>
  </si>
  <si>
    <t>水銀や水俣病に関する研究を効率的・効果的に実施し発信することにより、引き続き地域や国際社会に貢献していく。また、入札日程の見直し等の一者応札抑制の取組に努める。</t>
    <rPh sb="0" eb="2">
      <t>スイギン</t>
    </rPh>
    <rPh sb="3" eb="6">
      <t>ミナマタビョウ</t>
    </rPh>
    <rPh sb="7" eb="8">
      <t>カン</t>
    </rPh>
    <rPh sb="10" eb="12">
      <t>ケンキュウ</t>
    </rPh>
    <rPh sb="13" eb="16">
      <t>コウリツテキ</t>
    </rPh>
    <rPh sb="17" eb="20">
      <t>コウカテキ</t>
    </rPh>
    <rPh sb="21" eb="23">
      <t>ジッシ</t>
    </rPh>
    <rPh sb="24" eb="26">
      <t>ハッシン</t>
    </rPh>
    <rPh sb="34" eb="35">
      <t>ヒ</t>
    </rPh>
    <rPh sb="36" eb="37">
      <t>ツヅ</t>
    </rPh>
    <rPh sb="38" eb="40">
      <t>チイキ</t>
    </rPh>
    <rPh sb="41" eb="43">
      <t>コクサイ</t>
    </rPh>
    <rPh sb="43" eb="45">
      <t>シャカイ</t>
    </rPh>
    <rPh sb="46" eb="48">
      <t>コウケン</t>
    </rPh>
    <rPh sb="56" eb="58">
      <t>ニュウサツ</t>
    </rPh>
    <rPh sb="58" eb="60">
      <t>ニッテイ</t>
    </rPh>
    <rPh sb="61" eb="63">
      <t>ミナオ</t>
    </rPh>
    <rPh sb="64" eb="65">
      <t>トウ</t>
    </rPh>
    <rPh sb="66" eb="67">
      <t>イッ</t>
    </rPh>
    <rPh sb="67" eb="68">
      <t>シャ</t>
    </rPh>
    <rPh sb="68" eb="70">
      <t>オウサツ</t>
    </rPh>
    <rPh sb="70" eb="72">
      <t>ヨクセイ</t>
    </rPh>
    <rPh sb="73" eb="75">
      <t>トリクミ</t>
    </rPh>
    <rPh sb="76" eb="77">
      <t>ツト</t>
    </rPh>
    <phoneticPr fontId="13"/>
  </si>
  <si>
    <t>リスク評価を着実に実施していくために、毒性情報を収集する必要が生じている物質数の既存文献情報の収集・整理の数を増やしていくなどの対応を行う。また、1者応札となる原因を分析を行い、業務が適切に実施されることを前提に総合評価における事業者に求める実績について、複数応札が可能となるように工夫し、予算執行が効果的及び効率的に行われるように努めていく。</t>
  </si>
  <si>
    <t>執行等改善</t>
  </si>
  <si>
    <t>成果目標の達成に向けて、引き続き、出資案件のモニタリングを行いながら、適切な事業実施に努めること。</t>
    <rPh sb="12" eb="13">
      <t>ヒ</t>
    </rPh>
    <rPh sb="14" eb="15">
      <t>ツヅ</t>
    </rPh>
    <phoneticPr fontId="13"/>
  </si>
  <si>
    <t>成果指標であるCO2削減量について、当該事業による製品普及までに時間を要するため、現時点で定量的に成果実績等を記載することが困難であることは理解するが、当該成果指標のほかに事業実施期間において当該事業の成果を計る指標を設定することが必要と考える。</t>
    <phoneticPr fontId="13"/>
  </si>
  <si>
    <t>外部有識者の所見のとおり、事業実施期間において当該事業の成果を計る指標の設定について検討すること。</t>
    <rPh sb="0" eb="2">
      <t>ガイブ</t>
    </rPh>
    <rPh sb="2" eb="5">
      <t>ユウシキシャ</t>
    </rPh>
    <rPh sb="6" eb="8">
      <t>ショケン</t>
    </rPh>
    <rPh sb="13" eb="15">
      <t>ジギョウ</t>
    </rPh>
    <rPh sb="15" eb="17">
      <t>ジッシ</t>
    </rPh>
    <rPh sb="17" eb="19">
      <t>キカン</t>
    </rPh>
    <rPh sb="23" eb="25">
      <t>トウガイ</t>
    </rPh>
    <rPh sb="25" eb="27">
      <t>ジギョウ</t>
    </rPh>
    <rPh sb="28" eb="30">
      <t>セイカ</t>
    </rPh>
    <rPh sb="31" eb="32">
      <t>ハカ</t>
    </rPh>
    <rPh sb="33" eb="35">
      <t>シヒョウ</t>
    </rPh>
    <rPh sb="36" eb="38">
      <t>セッテイ</t>
    </rPh>
    <rPh sb="42" eb="44">
      <t>ケントウ</t>
    </rPh>
    <phoneticPr fontId="13"/>
  </si>
  <si>
    <t>○事業終了年度は平成30年度となっているが、その後はどうなるのか。今後の方向性を示すべき。
○基金への拠出等による途上国での具体的な成果としていかなるものがあるのかが示されるべき。
○本事業の成果指標として国連関係機関の邦人専門職員数が妥当なものであるかが判然としない。</t>
    <phoneticPr fontId="13"/>
  </si>
  <si>
    <t>平成30年度で終了の事業。外部有識者の所見のとおり、事業終了後の方向性、拠出等による成果、成果指標の妥当性について説明すること。</t>
    <rPh sb="13" eb="15">
      <t>ガイブ</t>
    </rPh>
    <rPh sb="15" eb="18">
      <t>ユウシキシャ</t>
    </rPh>
    <rPh sb="19" eb="21">
      <t>ショケン</t>
    </rPh>
    <rPh sb="26" eb="28">
      <t>ジギョウ</t>
    </rPh>
    <rPh sb="28" eb="31">
      <t>シュウリョウゴ</t>
    </rPh>
    <rPh sb="32" eb="35">
      <t>ホウコウセイ</t>
    </rPh>
    <rPh sb="36" eb="38">
      <t>キョシュツ</t>
    </rPh>
    <rPh sb="38" eb="39">
      <t>トウ</t>
    </rPh>
    <rPh sb="42" eb="44">
      <t>セイカ</t>
    </rPh>
    <rPh sb="45" eb="47">
      <t>セイカ</t>
    </rPh>
    <rPh sb="47" eb="49">
      <t>シヒョウ</t>
    </rPh>
    <rPh sb="50" eb="53">
      <t>ダトウセイ</t>
    </rPh>
    <rPh sb="57" eb="59">
      <t>セツメイ</t>
    </rPh>
    <phoneticPr fontId="13"/>
  </si>
  <si>
    <t>成果目標である本事業終了予定の平成33年度までにCO2削減効果や波及効果の高い水素サプライチェーンのモデルを８種類確立することで累積4656t程度のCO2削減を達成する点について、現時点で成果実績が定量的に示されておらず、当該事業が目標達成に向けて適切に進捗しているか評価ができないため、事業の進捗状況等を定量的に示すべきと考える。</t>
    <phoneticPr fontId="13"/>
  </si>
  <si>
    <t>外部有識者の所見のとおり、当該事業が目標達成に向け適切に進捗していることがわかる定量的な指標の設定等を検討すること。</t>
    <rPh sb="0" eb="2">
      <t>ガイブ</t>
    </rPh>
    <rPh sb="2" eb="5">
      <t>ユウシキシャ</t>
    </rPh>
    <rPh sb="6" eb="8">
      <t>ショケン</t>
    </rPh>
    <rPh sb="13" eb="15">
      <t>トウガイ</t>
    </rPh>
    <rPh sb="15" eb="17">
      <t>ジギョウ</t>
    </rPh>
    <rPh sb="18" eb="20">
      <t>モクヒョウ</t>
    </rPh>
    <rPh sb="20" eb="22">
      <t>タッセイ</t>
    </rPh>
    <rPh sb="23" eb="24">
      <t>ム</t>
    </rPh>
    <rPh sb="25" eb="27">
      <t>テキセツ</t>
    </rPh>
    <rPh sb="28" eb="30">
      <t>シンチョク</t>
    </rPh>
    <rPh sb="40" eb="43">
      <t>テイリョウテキ</t>
    </rPh>
    <rPh sb="44" eb="46">
      <t>シヒョウ</t>
    </rPh>
    <rPh sb="47" eb="49">
      <t>セッテイ</t>
    </rPh>
    <rPh sb="49" eb="50">
      <t>トウ</t>
    </rPh>
    <rPh sb="51" eb="53">
      <t>ケントウ</t>
    </rPh>
    <phoneticPr fontId="13"/>
  </si>
  <si>
    <t>○成果目標・実績の算定方法と政策評価の測定指標（定量的指標）の算定方法の違いがどこにあり、何故に両者の数値が異なるのかが分からない。
○一者応札を改善するための具体的な方策が示される必要がある。</t>
    <phoneticPr fontId="13"/>
  </si>
  <si>
    <t>外部有識者の所見を踏まえ、成果目標・実績の算定方法と政策評価の測定指標の違い等を説明すること。また、一者応札の改善に向けた具体的な取組を検討し実施すること。</t>
    <rPh sb="0" eb="2">
      <t>ガイブ</t>
    </rPh>
    <rPh sb="2" eb="5">
      <t>ユウシキシャ</t>
    </rPh>
    <rPh sb="6" eb="8">
      <t>ショケン</t>
    </rPh>
    <rPh sb="9" eb="10">
      <t>フ</t>
    </rPh>
    <rPh sb="13" eb="15">
      <t>セイカ</t>
    </rPh>
    <rPh sb="15" eb="17">
      <t>モクヒョウ</t>
    </rPh>
    <rPh sb="18" eb="20">
      <t>ジッセキ</t>
    </rPh>
    <rPh sb="21" eb="23">
      <t>サンテイ</t>
    </rPh>
    <rPh sb="23" eb="25">
      <t>ホウホウ</t>
    </rPh>
    <rPh sb="26" eb="28">
      <t>セイサク</t>
    </rPh>
    <rPh sb="28" eb="30">
      <t>ヒョウカ</t>
    </rPh>
    <rPh sb="31" eb="33">
      <t>ソクテイ</t>
    </rPh>
    <rPh sb="33" eb="35">
      <t>シヒョウ</t>
    </rPh>
    <rPh sb="36" eb="37">
      <t>チガ</t>
    </rPh>
    <rPh sb="38" eb="39">
      <t>トウ</t>
    </rPh>
    <rPh sb="40" eb="42">
      <t>セツメイ</t>
    </rPh>
    <rPh sb="50" eb="51">
      <t>イッ</t>
    </rPh>
    <rPh sb="51" eb="52">
      <t>シャ</t>
    </rPh>
    <rPh sb="52" eb="54">
      <t>オウサツ</t>
    </rPh>
    <rPh sb="55" eb="57">
      <t>カイゼン</t>
    </rPh>
    <rPh sb="58" eb="59">
      <t>ム</t>
    </rPh>
    <rPh sb="61" eb="64">
      <t>グタイテキ</t>
    </rPh>
    <rPh sb="65" eb="67">
      <t>トリクミ</t>
    </rPh>
    <rPh sb="68" eb="70">
      <t>ケントウ</t>
    </rPh>
    <rPh sb="71" eb="73">
      <t>ジッシ</t>
    </rPh>
    <phoneticPr fontId="13"/>
  </si>
  <si>
    <t>不用率が大きいものの、成果実績、活動実績ともに目標を上回る実績となっており、予算規模を設定する際に適切な検討が行われたのか疑問である。予算規模を設定した際の考え方と実際の執行額の乖離を分析し、今後の予算要求へ活かしてもらいたい。</t>
    <phoneticPr fontId="13"/>
  </si>
  <si>
    <t>平成31年度限りの経費とする。外部有識者の所見のとおり、予算規模の設定の考え方と実際の執行額の乖離を分析し、他の事業における今後の予算要求へ活用すること。</t>
    <rPh sb="0" eb="2">
      <t>ヘイセイ</t>
    </rPh>
    <rPh sb="4" eb="6">
      <t>ネンド</t>
    </rPh>
    <rPh sb="6" eb="7">
      <t>カギ</t>
    </rPh>
    <rPh sb="9" eb="11">
      <t>ケイヒ</t>
    </rPh>
    <rPh sb="15" eb="17">
      <t>ガイブ</t>
    </rPh>
    <rPh sb="17" eb="20">
      <t>ユウシキシャ</t>
    </rPh>
    <rPh sb="21" eb="23">
      <t>ショケン</t>
    </rPh>
    <rPh sb="28" eb="30">
      <t>ヨサン</t>
    </rPh>
    <rPh sb="30" eb="32">
      <t>キボ</t>
    </rPh>
    <rPh sb="33" eb="35">
      <t>セッテイ</t>
    </rPh>
    <rPh sb="36" eb="37">
      <t>カンガ</t>
    </rPh>
    <rPh sb="38" eb="39">
      <t>カタ</t>
    </rPh>
    <rPh sb="40" eb="42">
      <t>ジッサイ</t>
    </rPh>
    <rPh sb="43" eb="45">
      <t>シッコウ</t>
    </rPh>
    <rPh sb="45" eb="46">
      <t>ガク</t>
    </rPh>
    <rPh sb="47" eb="49">
      <t>カイリ</t>
    </rPh>
    <rPh sb="50" eb="52">
      <t>ブンセキ</t>
    </rPh>
    <rPh sb="54" eb="55">
      <t>タ</t>
    </rPh>
    <rPh sb="56" eb="58">
      <t>ジギョウ</t>
    </rPh>
    <rPh sb="62" eb="64">
      <t>コンゴ</t>
    </rPh>
    <rPh sb="65" eb="67">
      <t>ヨサン</t>
    </rPh>
    <rPh sb="67" eb="69">
      <t>ヨウキュウ</t>
    </rPh>
    <rPh sb="70" eb="72">
      <t>カツヨウ</t>
    </rPh>
    <phoneticPr fontId="13"/>
  </si>
  <si>
    <t>○成果目標を成果実績が大幅に上回っており（322.7％）、当初の目標値が妥当であったのか、その根拠も含めて説明が欲しい。
○本事業との関連事業として国土交通省ならびに経済産業省の事業が合計で3事業列挙されているものの、説明欄への記載が求められている役割分担の具体的な内容がいっさい記載されていない。これでは、事業間の重複の有無や棲み分け・連携の妥当性が判断できない。</t>
    <phoneticPr fontId="13"/>
  </si>
  <si>
    <t>外部有識者の所見のとおり、成果目標の目標値の妥当性を、その根拠とともに説明すること。また、他省庁との役割分担をに具体的に明記するとともに、事業間重複の有無やすみ分け・連携の妥当性等を説明すること。</t>
    <rPh sb="0" eb="2">
      <t>ガイブ</t>
    </rPh>
    <rPh sb="2" eb="5">
      <t>ユウシキシャ</t>
    </rPh>
    <rPh sb="6" eb="8">
      <t>ショケン</t>
    </rPh>
    <rPh sb="13" eb="15">
      <t>セイカ</t>
    </rPh>
    <rPh sb="15" eb="17">
      <t>モクヒョウ</t>
    </rPh>
    <rPh sb="18" eb="21">
      <t>モクヒョウチ</t>
    </rPh>
    <rPh sb="22" eb="25">
      <t>ダトウセイ</t>
    </rPh>
    <rPh sb="29" eb="31">
      <t>コンキョ</t>
    </rPh>
    <rPh sb="35" eb="37">
      <t>セツメイ</t>
    </rPh>
    <rPh sb="45" eb="48">
      <t>タショウチョウ</t>
    </rPh>
    <rPh sb="50" eb="52">
      <t>ヤクワリ</t>
    </rPh>
    <rPh sb="52" eb="54">
      <t>ブンタン</t>
    </rPh>
    <rPh sb="56" eb="59">
      <t>グタイテキ</t>
    </rPh>
    <rPh sb="60" eb="62">
      <t>メイキ</t>
    </rPh>
    <rPh sb="69" eb="71">
      <t>ジギョウ</t>
    </rPh>
    <rPh sb="71" eb="72">
      <t>カン</t>
    </rPh>
    <rPh sb="72" eb="74">
      <t>ジュウフク</t>
    </rPh>
    <rPh sb="75" eb="77">
      <t>ウム</t>
    </rPh>
    <rPh sb="80" eb="81">
      <t>ワ</t>
    </rPh>
    <rPh sb="83" eb="85">
      <t>レンケイ</t>
    </rPh>
    <rPh sb="86" eb="89">
      <t>ダトウセイ</t>
    </rPh>
    <rPh sb="89" eb="90">
      <t>トウ</t>
    </rPh>
    <rPh sb="91" eb="93">
      <t>セツメイ</t>
    </rPh>
    <phoneticPr fontId="13"/>
  </si>
  <si>
    <t>○LNG燃料船の制御技術の実証等への補助とは何に対する補助なのか、書面からは不明である。補助対象・算定根拠などに関する説明が欲しい。実証等の委託事業ではなく、補助事業である必要はあるのか。
○執行率が55％にとどまっており、適切な当初予算の算定および執行が求められる。</t>
    <phoneticPr fontId="13"/>
  </si>
  <si>
    <t>外部有識者の所見を踏まえ、具体的な補助内容、補助対象・算定根拠、補助事業で行うことの妥当性等を説明すること。また、一部補助対象経費の見直しに伴い、不用額が大きくなった点も踏まえ、予算要求時の予算規模を適切に算出すること。</t>
    <rPh sb="0" eb="2">
      <t>ガイブ</t>
    </rPh>
    <rPh sb="2" eb="5">
      <t>ユウシキシャ</t>
    </rPh>
    <rPh sb="6" eb="8">
      <t>ショケン</t>
    </rPh>
    <rPh sb="9" eb="10">
      <t>フ</t>
    </rPh>
    <rPh sb="13" eb="16">
      <t>グタイテキ</t>
    </rPh>
    <rPh sb="17" eb="19">
      <t>ホジョ</t>
    </rPh>
    <rPh sb="19" eb="21">
      <t>ナイヨウ</t>
    </rPh>
    <rPh sb="22" eb="24">
      <t>ホジョ</t>
    </rPh>
    <rPh sb="24" eb="26">
      <t>タイショウ</t>
    </rPh>
    <rPh sb="27" eb="29">
      <t>サンテイ</t>
    </rPh>
    <rPh sb="29" eb="31">
      <t>コンキョ</t>
    </rPh>
    <rPh sb="32" eb="34">
      <t>ホジョ</t>
    </rPh>
    <rPh sb="34" eb="36">
      <t>ジギョウ</t>
    </rPh>
    <rPh sb="37" eb="38">
      <t>オコナ</t>
    </rPh>
    <rPh sb="42" eb="45">
      <t>ダトウセイ</t>
    </rPh>
    <rPh sb="45" eb="46">
      <t>トウ</t>
    </rPh>
    <rPh sb="47" eb="49">
      <t>セツメイ</t>
    </rPh>
    <rPh sb="57" eb="59">
      <t>イチブ</t>
    </rPh>
    <rPh sb="59" eb="61">
      <t>ホジョ</t>
    </rPh>
    <rPh sb="61" eb="63">
      <t>タイショウ</t>
    </rPh>
    <rPh sb="63" eb="65">
      <t>ケイヒ</t>
    </rPh>
    <rPh sb="66" eb="68">
      <t>ミナオ</t>
    </rPh>
    <rPh sb="70" eb="71">
      <t>トモナ</t>
    </rPh>
    <phoneticPr fontId="13"/>
  </si>
  <si>
    <t>FSの結果及び追加で収集する情報の分析を十分に行うとともに、綿密に事業計画を想定し、事業継続の是非を判断すること。</t>
    <phoneticPr fontId="13"/>
  </si>
  <si>
    <t>外部有識者の所見のとおり、FSの結果及び追加で収集する情報の分析を十分に行うとともに、綿密に事業計画を想定し、事業継続の是非を判断すること。</t>
    <rPh sb="0" eb="2">
      <t>ガイブ</t>
    </rPh>
    <rPh sb="2" eb="5">
      <t>ユウシキシャ</t>
    </rPh>
    <rPh sb="6" eb="8">
      <t>ショケン</t>
    </rPh>
    <phoneticPr fontId="13"/>
  </si>
  <si>
    <t>○本事業は一連の廃棄物処理システム全体の低炭素化とともに、廃棄物焼却施設から出る余熱等の有効活用による地域の低炭素化を促進していくことを目指すものであるが、特に後者を目的とした補助金の交付先として選定された三者は地域低炭素化モデル事業として適切な交付先といえるのか判然せず、交付先の選定の妥当性がどのように担保されているのかの説明もない。
○事業の効率性についてはいずれも「○」の評価がなされており、その説明として「受益者との負担関係は妥当である」とか「単位あたりのコスト等の水準は妥当である」という記載があるが、何をもって妥当といえるのかの説明を欠く。
○事業の有効性については、「成果実績及び達成度から見て、成果実績は成果目標に見合ったものとなっている」との説明があるが、平成30年度の成果実績の欄はいずれも「調査中」となっているにも関わらず、何故にこのような説明が可能なのか。
○①廃棄物エネルギー地域利活用計画策定検討調査および②廃棄物処理システムにおける低炭素・省CO2対策普及促進事業の環境省からの委託先は一者応札ではあったものの一般競争入札（総合評価）で決定しており、形式的には問題はないものと思われる一方、その先は全て随意契約となっており、これらの契約の妥当性をどのように環境省として把握・検証しているのか。</t>
    <phoneticPr fontId="13"/>
  </si>
  <si>
    <t>外部有識者からの所見を踏まえ、補助金の交付先の選定について、その妥当性を説明すること。また、事業所管部局による点検・改善において、その評価の妥当性や評価観点について説明すること。
委託事業における受託者からの随意契約についても、その妥当性の検証状況を説明すること。</t>
    <rPh sb="0" eb="2">
      <t>ガイブ</t>
    </rPh>
    <rPh sb="2" eb="5">
      <t>ユウシキシャ</t>
    </rPh>
    <rPh sb="8" eb="10">
      <t>ショケン</t>
    </rPh>
    <rPh sb="11" eb="12">
      <t>フ</t>
    </rPh>
    <rPh sb="15" eb="18">
      <t>ホジョキン</t>
    </rPh>
    <rPh sb="19" eb="22">
      <t>コウフサキ</t>
    </rPh>
    <rPh sb="23" eb="25">
      <t>センテイ</t>
    </rPh>
    <rPh sb="32" eb="35">
      <t>ダトウセイ</t>
    </rPh>
    <rPh sb="36" eb="38">
      <t>セツメイ</t>
    </rPh>
    <rPh sb="46" eb="48">
      <t>ジギョウ</t>
    </rPh>
    <rPh sb="48" eb="50">
      <t>ショカン</t>
    </rPh>
    <rPh sb="50" eb="52">
      <t>ブキョク</t>
    </rPh>
    <rPh sb="55" eb="57">
      <t>テンケン</t>
    </rPh>
    <rPh sb="58" eb="60">
      <t>カイゼン</t>
    </rPh>
    <rPh sb="67" eb="69">
      <t>ヒョウカ</t>
    </rPh>
    <rPh sb="70" eb="73">
      <t>ダトウセイ</t>
    </rPh>
    <rPh sb="74" eb="76">
      <t>ヒョウカ</t>
    </rPh>
    <rPh sb="76" eb="78">
      <t>カンテン</t>
    </rPh>
    <rPh sb="82" eb="84">
      <t>セツメイ</t>
    </rPh>
    <rPh sb="90" eb="92">
      <t>イタク</t>
    </rPh>
    <rPh sb="92" eb="94">
      <t>ジギョウ</t>
    </rPh>
    <rPh sb="98" eb="101">
      <t>ジュタクシャ</t>
    </rPh>
    <rPh sb="104" eb="106">
      <t>ズイイ</t>
    </rPh>
    <rPh sb="106" eb="108">
      <t>ケイヤク</t>
    </rPh>
    <rPh sb="116" eb="119">
      <t>ダトウセイ</t>
    </rPh>
    <rPh sb="120" eb="122">
      <t>ケンショウ</t>
    </rPh>
    <rPh sb="122" eb="124">
      <t>ジョウキョウ</t>
    </rPh>
    <rPh sb="125" eb="127">
      <t>セツメイ</t>
    </rPh>
    <phoneticPr fontId="13"/>
  </si>
  <si>
    <t>外部有識者からの所見を踏まえ、リサイクル法制全体に関する評価についても検討すること。
また、受託先事業者の選定について、一者応札となっていることによる競争性の確保のための取り組みの改善を図ること。</t>
    <rPh sb="0" eb="2">
      <t>ガイブ</t>
    </rPh>
    <rPh sb="2" eb="5">
      <t>ユウシキシャ</t>
    </rPh>
    <rPh sb="8" eb="10">
      <t>ショケン</t>
    </rPh>
    <rPh sb="11" eb="12">
      <t>フ</t>
    </rPh>
    <rPh sb="20" eb="21">
      <t>ホウ</t>
    </rPh>
    <rPh sb="21" eb="22">
      <t>セイ</t>
    </rPh>
    <rPh sb="22" eb="24">
      <t>ゼンタイ</t>
    </rPh>
    <rPh sb="25" eb="26">
      <t>カン</t>
    </rPh>
    <rPh sb="28" eb="30">
      <t>ヒョウカ</t>
    </rPh>
    <rPh sb="35" eb="37">
      <t>ケントウ</t>
    </rPh>
    <rPh sb="46" eb="48">
      <t>ジュタク</t>
    </rPh>
    <rPh sb="48" eb="49">
      <t>サキ</t>
    </rPh>
    <rPh sb="49" eb="52">
      <t>ジギョウシャ</t>
    </rPh>
    <rPh sb="53" eb="55">
      <t>センテイ</t>
    </rPh>
    <rPh sb="60" eb="61">
      <t>イッ</t>
    </rPh>
    <rPh sb="61" eb="62">
      <t>シャ</t>
    </rPh>
    <rPh sb="62" eb="64">
      <t>オウサツ</t>
    </rPh>
    <rPh sb="75" eb="78">
      <t>キョウソウセイ</t>
    </rPh>
    <rPh sb="79" eb="81">
      <t>カクホ</t>
    </rPh>
    <rPh sb="85" eb="86">
      <t>ト</t>
    </rPh>
    <rPh sb="87" eb="88">
      <t>ク</t>
    </rPh>
    <rPh sb="90" eb="92">
      <t>カイゼン</t>
    </rPh>
    <rPh sb="93" eb="94">
      <t>ハカ</t>
    </rPh>
    <phoneticPr fontId="13"/>
  </si>
  <si>
    <t>アウトプットとして設定している対策(適応策）に係る検討会の開催回数及び有識者等へのヒアリング数について、活動実績と当初見込みの乖離が大きく、そもそも予算措置が適正であるか疑問。実績にあわせて見直す必要があったのではないか。</t>
    <rPh sb="9" eb="11">
      <t>セッテイ</t>
    </rPh>
    <rPh sb="52" eb="54">
      <t>カツドウ</t>
    </rPh>
    <rPh sb="54" eb="56">
      <t>ジッセキ</t>
    </rPh>
    <rPh sb="57" eb="59">
      <t>トウショ</t>
    </rPh>
    <rPh sb="59" eb="61">
      <t>ミコ</t>
    </rPh>
    <rPh sb="63" eb="65">
      <t>カイリ</t>
    </rPh>
    <rPh sb="66" eb="67">
      <t>オオ</t>
    </rPh>
    <rPh sb="74" eb="76">
      <t>ヨサン</t>
    </rPh>
    <rPh sb="76" eb="78">
      <t>ソチ</t>
    </rPh>
    <rPh sb="79" eb="81">
      <t>テキセイ</t>
    </rPh>
    <rPh sb="85" eb="87">
      <t>ギモン</t>
    </rPh>
    <rPh sb="88" eb="90">
      <t>ジッセキ</t>
    </rPh>
    <rPh sb="95" eb="97">
      <t>ミナオ</t>
    </rPh>
    <rPh sb="98" eb="100">
      <t>ヒツヨウ</t>
    </rPh>
    <phoneticPr fontId="13"/>
  </si>
  <si>
    <t>外部有識者からの所見を踏まえ、今後の事業実施の際には実績に応じて効率的・経済的な予算執行に努めること。</t>
    <rPh sb="0" eb="2">
      <t>ガイブ</t>
    </rPh>
    <rPh sb="2" eb="5">
      <t>ユウシキシャ</t>
    </rPh>
    <rPh sb="8" eb="10">
      <t>ショケン</t>
    </rPh>
    <rPh sb="11" eb="12">
      <t>フ</t>
    </rPh>
    <rPh sb="15" eb="17">
      <t>コンゴ</t>
    </rPh>
    <rPh sb="18" eb="20">
      <t>ジギョウ</t>
    </rPh>
    <rPh sb="20" eb="22">
      <t>ジッシ</t>
    </rPh>
    <rPh sb="23" eb="24">
      <t>サイ</t>
    </rPh>
    <rPh sb="26" eb="28">
      <t>ジッセキ</t>
    </rPh>
    <rPh sb="29" eb="30">
      <t>オウ</t>
    </rPh>
    <rPh sb="32" eb="35">
      <t>コウリツテキ</t>
    </rPh>
    <rPh sb="36" eb="39">
      <t>ケイザイテキ</t>
    </rPh>
    <rPh sb="40" eb="42">
      <t>ヨサン</t>
    </rPh>
    <rPh sb="42" eb="44">
      <t>シッコウ</t>
    </rPh>
    <rPh sb="45" eb="46">
      <t>ツト</t>
    </rPh>
    <phoneticPr fontId="13"/>
  </si>
  <si>
    <t>外部有識者からの所見を踏まえ、当事業の目的とその対象について明確に説明すること。また、成果目標が、高齢化社会に適応した廃棄物処理体制を促進であるのであれば、成果指標についてはその目標を達成するために説明会に参加し、提供された情報を活用して事例等を創出した自治体数など、成果目標の達成に資する指標を検討すべき。</t>
    <rPh sb="0" eb="2">
      <t>ガイブ</t>
    </rPh>
    <rPh sb="2" eb="5">
      <t>ユウシキシャ</t>
    </rPh>
    <rPh sb="8" eb="10">
      <t>ショケン</t>
    </rPh>
    <rPh sb="11" eb="12">
      <t>フ</t>
    </rPh>
    <rPh sb="15" eb="16">
      <t>トウ</t>
    </rPh>
    <rPh sb="16" eb="18">
      <t>ジギョウ</t>
    </rPh>
    <rPh sb="19" eb="21">
      <t>モクテキ</t>
    </rPh>
    <rPh sb="24" eb="26">
      <t>タイショウ</t>
    </rPh>
    <rPh sb="30" eb="32">
      <t>メイカク</t>
    </rPh>
    <rPh sb="33" eb="35">
      <t>セツメイ</t>
    </rPh>
    <rPh sb="43" eb="45">
      <t>セイカ</t>
    </rPh>
    <rPh sb="45" eb="47">
      <t>モクヒョウ</t>
    </rPh>
    <rPh sb="49" eb="52">
      <t>コウレイカ</t>
    </rPh>
    <rPh sb="52" eb="54">
      <t>シャカイ</t>
    </rPh>
    <rPh sb="55" eb="57">
      <t>テキオウ</t>
    </rPh>
    <rPh sb="59" eb="62">
      <t>ハイキブツ</t>
    </rPh>
    <rPh sb="62" eb="64">
      <t>ショリ</t>
    </rPh>
    <rPh sb="64" eb="66">
      <t>タイセイ</t>
    </rPh>
    <rPh sb="67" eb="69">
      <t>ソクシン</t>
    </rPh>
    <rPh sb="78" eb="80">
      <t>セイカ</t>
    </rPh>
    <rPh sb="80" eb="82">
      <t>シヒョウ</t>
    </rPh>
    <rPh sb="89" eb="91">
      <t>モクヒョウ</t>
    </rPh>
    <rPh sb="92" eb="94">
      <t>タッセイ</t>
    </rPh>
    <rPh sb="99" eb="102">
      <t>セツメイカイ</t>
    </rPh>
    <rPh sb="103" eb="105">
      <t>サンカ</t>
    </rPh>
    <rPh sb="107" eb="109">
      <t>テイキョウ</t>
    </rPh>
    <rPh sb="112" eb="114">
      <t>ジョウホウ</t>
    </rPh>
    <rPh sb="115" eb="117">
      <t>カツヨウ</t>
    </rPh>
    <rPh sb="119" eb="121">
      <t>ジレイ</t>
    </rPh>
    <rPh sb="121" eb="122">
      <t>トウ</t>
    </rPh>
    <rPh sb="123" eb="125">
      <t>ソウシュツ</t>
    </rPh>
    <rPh sb="127" eb="130">
      <t>ジチタイ</t>
    </rPh>
    <rPh sb="130" eb="131">
      <t>スウ</t>
    </rPh>
    <rPh sb="134" eb="136">
      <t>セイカ</t>
    </rPh>
    <rPh sb="136" eb="138">
      <t>モクヒョウ</t>
    </rPh>
    <rPh sb="139" eb="141">
      <t>タッセイ</t>
    </rPh>
    <rPh sb="142" eb="143">
      <t>シ</t>
    </rPh>
    <rPh sb="145" eb="147">
      <t>シヒョウ</t>
    </rPh>
    <rPh sb="148" eb="150">
      <t>ケントウ</t>
    </rPh>
    <phoneticPr fontId="13"/>
  </si>
  <si>
    <t>産業廃棄物処理施設の実態調査やPCB等の有害廃棄物の適正処理の検討などの必要性については理解できる。当経費の成果を制度設計や各種規制に適切に活用するよう今後も努めていくべきである。</t>
    <rPh sb="0" eb="2">
      <t>サンギョウ</t>
    </rPh>
    <rPh sb="2" eb="5">
      <t>ハイキブツ</t>
    </rPh>
    <rPh sb="5" eb="7">
      <t>ショリ</t>
    </rPh>
    <rPh sb="7" eb="9">
      <t>シセツ</t>
    </rPh>
    <rPh sb="10" eb="12">
      <t>ジッタイ</t>
    </rPh>
    <rPh sb="12" eb="14">
      <t>チョウサ</t>
    </rPh>
    <rPh sb="18" eb="19">
      <t>トウ</t>
    </rPh>
    <rPh sb="20" eb="22">
      <t>ユウガイ</t>
    </rPh>
    <rPh sb="22" eb="25">
      <t>ハイキブツ</t>
    </rPh>
    <rPh sb="26" eb="28">
      <t>テキセイ</t>
    </rPh>
    <rPh sb="28" eb="30">
      <t>ショリ</t>
    </rPh>
    <rPh sb="31" eb="33">
      <t>ケントウ</t>
    </rPh>
    <rPh sb="36" eb="39">
      <t>ヒツヨウセイ</t>
    </rPh>
    <rPh sb="44" eb="46">
      <t>リカイ</t>
    </rPh>
    <rPh sb="50" eb="51">
      <t>トウ</t>
    </rPh>
    <rPh sb="51" eb="53">
      <t>ケイヒ</t>
    </rPh>
    <rPh sb="54" eb="56">
      <t>セイカ</t>
    </rPh>
    <rPh sb="57" eb="59">
      <t>セイド</t>
    </rPh>
    <rPh sb="59" eb="61">
      <t>セッケイ</t>
    </rPh>
    <rPh sb="62" eb="64">
      <t>カクシュ</t>
    </rPh>
    <rPh sb="64" eb="66">
      <t>キセイ</t>
    </rPh>
    <rPh sb="67" eb="69">
      <t>テキセツ</t>
    </rPh>
    <rPh sb="70" eb="72">
      <t>カツヨウ</t>
    </rPh>
    <rPh sb="76" eb="78">
      <t>コンゴ</t>
    </rPh>
    <rPh sb="79" eb="80">
      <t>ツト</t>
    </rPh>
    <phoneticPr fontId="13"/>
  </si>
  <si>
    <t>外部有識者からの所見を踏まえ、当経費の成果を制度設計や各種規制に適切に活用できるように努めること。</t>
    <rPh sb="0" eb="2">
      <t>ガイブ</t>
    </rPh>
    <rPh sb="2" eb="5">
      <t>ユウシキシャ</t>
    </rPh>
    <rPh sb="8" eb="10">
      <t>ショケン</t>
    </rPh>
    <rPh sb="11" eb="12">
      <t>フ</t>
    </rPh>
    <rPh sb="15" eb="16">
      <t>トウ</t>
    </rPh>
    <rPh sb="16" eb="18">
      <t>ケイヒ</t>
    </rPh>
    <rPh sb="19" eb="21">
      <t>セイカ</t>
    </rPh>
    <rPh sb="22" eb="24">
      <t>セイド</t>
    </rPh>
    <rPh sb="24" eb="26">
      <t>セッケイ</t>
    </rPh>
    <rPh sb="27" eb="29">
      <t>カクシュ</t>
    </rPh>
    <rPh sb="29" eb="31">
      <t>キセイ</t>
    </rPh>
    <rPh sb="32" eb="34">
      <t>テキセツ</t>
    </rPh>
    <rPh sb="35" eb="37">
      <t>カツヨウ</t>
    </rPh>
    <rPh sb="43" eb="44">
      <t>ツト</t>
    </rPh>
    <phoneticPr fontId="13"/>
  </si>
  <si>
    <t>中国、アジア各国のプラスチックゴミ等の輸出入の禁止措置等を受けて、ますます取り締まりを強化することが求められることになるため、日本としても今まで以上に取り締まりを強化することが必要と考える。</t>
    <rPh sb="0" eb="2">
      <t>チュウゴク</t>
    </rPh>
    <rPh sb="6" eb="8">
      <t>カッコク</t>
    </rPh>
    <rPh sb="17" eb="18">
      <t>トウ</t>
    </rPh>
    <rPh sb="19" eb="22">
      <t>ユシュツニュウ</t>
    </rPh>
    <rPh sb="23" eb="25">
      <t>キンシ</t>
    </rPh>
    <rPh sb="25" eb="27">
      <t>ソチ</t>
    </rPh>
    <rPh sb="27" eb="28">
      <t>トウ</t>
    </rPh>
    <rPh sb="29" eb="30">
      <t>ウ</t>
    </rPh>
    <rPh sb="37" eb="38">
      <t>ト</t>
    </rPh>
    <rPh sb="39" eb="40">
      <t>シ</t>
    </rPh>
    <rPh sb="43" eb="45">
      <t>キョウカ</t>
    </rPh>
    <rPh sb="50" eb="51">
      <t>モト</t>
    </rPh>
    <rPh sb="63" eb="65">
      <t>ニホン</t>
    </rPh>
    <rPh sb="69" eb="70">
      <t>イマ</t>
    </rPh>
    <rPh sb="72" eb="74">
      <t>イジョウ</t>
    </rPh>
    <rPh sb="75" eb="76">
      <t>ト</t>
    </rPh>
    <rPh sb="77" eb="78">
      <t>シ</t>
    </rPh>
    <rPh sb="81" eb="83">
      <t>キョウカ</t>
    </rPh>
    <rPh sb="88" eb="90">
      <t>ヒツヨウ</t>
    </rPh>
    <rPh sb="91" eb="92">
      <t>カンガ</t>
    </rPh>
    <phoneticPr fontId="13"/>
  </si>
  <si>
    <t>外部有識者からの所見を踏まえ、プラスチックゴミ等の不正輸出入を水際で食い止めるために取り組みの強化を検討すること。</t>
    <rPh sb="0" eb="2">
      <t>ガイブ</t>
    </rPh>
    <rPh sb="2" eb="5">
      <t>ユウシキシャ</t>
    </rPh>
    <rPh sb="8" eb="10">
      <t>ショケン</t>
    </rPh>
    <rPh sb="11" eb="12">
      <t>フ</t>
    </rPh>
    <rPh sb="23" eb="24">
      <t>トウ</t>
    </rPh>
    <rPh sb="25" eb="27">
      <t>フセイ</t>
    </rPh>
    <rPh sb="27" eb="30">
      <t>ユシュツニュウ</t>
    </rPh>
    <rPh sb="31" eb="33">
      <t>ミズギワ</t>
    </rPh>
    <rPh sb="34" eb="35">
      <t>ク</t>
    </rPh>
    <rPh sb="36" eb="37">
      <t>ト</t>
    </rPh>
    <rPh sb="42" eb="43">
      <t>ト</t>
    </rPh>
    <rPh sb="44" eb="45">
      <t>ク</t>
    </rPh>
    <rPh sb="47" eb="49">
      <t>キョウカ</t>
    </rPh>
    <rPh sb="50" eb="52">
      <t>ケントウ</t>
    </rPh>
    <phoneticPr fontId="13"/>
  </si>
  <si>
    <t>○UNDB-Jロードマップは平成28年10月に策定されており、このなかで目指すべき将来像として示されている各柱が成果指標として位置付けられるべきものではないか。
○ロードマップを管理していくことが本事業のなかには含まれているが、「管理」としていかなることがなされているのか、さらには、同ロードマップが示す将来像に向けた進捗がどの程度であるのかも含め進行管理がなされているのか。
○本事業の成果指標として位置付けられている生物多様性という用語の認知度について、平成28年度以降は把握されていないとのことだが、平成23年度に本事業が開始されて以降の進捗や成果をこれまでどの程度・いかなる頻度で把握してきているのか。そして、今後の把握スケジュールはどのようになっているのかが不明であり、進行管理が適切になされているのかが大いに疑問である。</t>
    <phoneticPr fontId="13"/>
  </si>
  <si>
    <t>外部有識者の所見を踏まえ、本事業の進捗や成果等について、アウトカム等でその内容を判断できるような指標となるよう、改善を検討すること。</t>
    <rPh sb="0" eb="2">
      <t>ガイブ</t>
    </rPh>
    <rPh sb="2" eb="5">
      <t>ユウシキシャ</t>
    </rPh>
    <rPh sb="6" eb="8">
      <t>ショケン</t>
    </rPh>
    <rPh sb="9" eb="10">
      <t>フ</t>
    </rPh>
    <rPh sb="13" eb="14">
      <t>ホン</t>
    </rPh>
    <rPh sb="14" eb="16">
      <t>ジギョウ</t>
    </rPh>
    <rPh sb="17" eb="19">
      <t>シンチョク</t>
    </rPh>
    <rPh sb="20" eb="22">
      <t>セイカ</t>
    </rPh>
    <rPh sb="22" eb="23">
      <t>トウ</t>
    </rPh>
    <rPh sb="33" eb="34">
      <t>トウ</t>
    </rPh>
    <rPh sb="37" eb="39">
      <t>ナイヨウ</t>
    </rPh>
    <rPh sb="40" eb="42">
      <t>ハンダン</t>
    </rPh>
    <rPh sb="48" eb="50">
      <t>シヒョウ</t>
    </rPh>
    <rPh sb="56" eb="58">
      <t>カイゼン</t>
    </rPh>
    <rPh sb="59" eb="61">
      <t>ケントウ</t>
    </rPh>
    <phoneticPr fontId="13"/>
  </si>
  <si>
    <t>サンゴ礁生態系の保全のための事業であるが、アウトカム指標を「国際サンゴ礁イニシアティブのメンバーになっている国の数」とすることは、本事業の目的達成に直接関わることであるか疑問。同枠組みで実施される活動の内容をアウトカム指標に取り入れるべきではないか。</t>
    <phoneticPr fontId="13"/>
  </si>
  <si>
    <t>外部有識者の所見を踏まえ、本事業の目的と照らし合わせた上でアウトカムの見直しを検討すること。</t>
    <rPh sb="0" eb="2">
      <t>ガイブ</t>
    </rPh>
    <rPh sb="2" eb="5">
      <t>ユウシキシャ</t>
    </rPh>
    <rPh sb="6" eb="8">
      <t>ショケン</t>
    </rPh>
    <rPh sb="9" eb="10">
      <t>フ</t>
    </rPh>
    <rPh sb="13" eb="14">
      <t>ホン</t>
    </rPh>
    <rPh sb="14" eb="16">
      <t>ジギョウ</t>
    </rPh>
    <rPh sb="17" eb="19">
      <t>モクテキ</t>
    </rPh>
    <rPh sb="20" eb="21">
      <t>テ</t>
    </rPh>
    <rPh sb="23" eb="24">
      <t>ア</t>
    </rPh>
    <rPh sb="27" eb="28">
      <t>ウエ</t>
    </rPh>
    <rPh sb="35" eb="37">
      <t>ミナオ</t>
    </rPh>
    <rPh sb="39" eb="41">
      <t>ケントウ</t>
    </rPh>
    <phoneticPr fontId="13"/>
  </si>
  <si>
    <t>○事業番号190へのインプットや基本的な知見の提供といった役割が本事業には期待されるのではないかと思われるが、両事業間の連携や関連は全く想定されていないのか。　
○政策評価の定量的指標として位置付けられている「生物多様性国家戦略2012-2020に定める我が国の国別目標の関連指標の改善状況」は、事業番号190と本事業共通の指標として機能するものであると思われるが、これについても経年の数値がいっさいなく、進捗状況を判断し得るデータを欠く。</t>
    <phoneticPr fontId="13"/>
  </si>
  <si>
    <t>外部有識者の所見を踏まえ、事業番号190含め、本事業の成果等と関係のある事業との連携状況がわかるよう、見せ方の工夫を検討すること。</t>
    <rPh sb="0" eb="2">
      <t>ガイブ</t>
    </rPh>
    <rPh sb="2" eb="5">
      <t>ユウシキシャ</t>
    </rPh>
    <rPh sb="6" eb="8">
      <t>ショケン</t>
    </rPh>
    <rPh sb="9" eb="10">
      <t>フ</t>
    </rPh>
    <rPh sb="13" eb="15">
      <t>ジギョウ</t>
    </rPh>
    <rPh sb="15" eb="17">
      <t>バンゴウ</t>
    </rPh>
    <rPh sb="20" eb="21">
      <t>フク</t>
    </rPh>
    <rPh sb="23" eb="24">
      <t>ホン</t>
    </rPh>
    <rPh sb="24" eb="26">
      <t>ジギョウ</t>
    </rPh>
    <rPh sb="27" eb="29">
      <t>セイカ</t>
    </rPh>
    <rPh sb="29" eb="30">
      <t>トウ</t>
    </rPh>
    <rPh sb="31" eb="33">
      <t>カンケイ</t>
    </rPh>
    <rPh sb="36" eb="38">
      <t>ジギョウ</t>
    </rPh>
    <rPh sb="40" eb="42">
      <t>レンケイ</t>
    </rPh>
    <rPh sb="42" eb="44">
      <t>ジョウキョウ</t>
    </rPh>
    <rPh sb="51" eb="52">
      <t>ミ</t>
    </rPh>
    <rPh sb="53" eb="54">
      <t>カタ</t>
    </rPh>
    <rPh sb="55" eb="57">
      <t>クフウ</t>
    </rPh>
    <rPh sb="58" eb="60">
      <t>ケントウ</t>
    </rPh>
    <phoneticPr fontId="13"/>
  </si>
  <si>
    <t>令和２年度終了予定の事業であるが、目標である100カ所の半分も達していない。今後の事業展開はどうなるのか。目標に遠く及ばない理由は？そもそもの必要性など、今後の事業展開について抜本的に見直すべきである。</t>
    <phoneticPr fontId="13"/>
  </si>
  <si>
    <t>外部有識者の所見を踏まえ、事業のあり方等について見直すこと。</t>
    <rPh sb="0" eb="2">
      <t>ガイブ</t>
    </rPh>
    <rPh sb="2" eb="5">
      <t>ユウシキシャ</t>
    </rPh>
    <rPh sb="6" eb="8">
      <t>ショケン</t>
    </rPh>
    <rPh sb="9" eb="10">
      <t>フ</t>
    </rPh>
    <rPh sb="13" eb="15">
      <t>ジギョウ</t>
    </rPh>
    <rPh sb="18" eb="19">
      <t>カタ</t>
    </rPh>
    <rPh sb="19" eb="20">
      <t>トウ</t>
    </rPh>
    <rPh sb="24" eb="26">
      <t>ミナオ</t>
    </rPh>
    <phoneticPr fontId="13"/>
  </si>
  <si>
    <t>○初年度にあたる平成30年度の成果や進捗がいっさい示されておらず、事業の効率性・有効性を判断し得る材料を欠く。
○点検結果として、成果実績として拡充した情報を用いた自然再生等の保全対策や生息地等保護地域の指定検討への活用を進めていくこのとの必要性が指摘されているものの、成果実績が示されないことにはその先に何を見出し得るのかの判断もできない。</t>
    <phoneticPr fontId="13"/>
  </si>
  <si>
    <t>外部有識者の所見を踏まえ、事業の効率性・有効性や成果実績を示し、適切な評価ができるようレビューシートの記載の改善を検討すること。</t>
    <rPh sb="0" eb="2">
      <t>ガイブ</t>
    </rPh>
    <rPh sb="2" eb="5">
      <t>ユウシキシャ</t>
    </rPh>
    <rPh sb="6" eb="8">
      <t>ショケン</t>
    </rPh>
    <rPh sb="9" eb="10">
      <t>フ</t>
    </rPh>
    <rPh sb="24" eb="26">
      <t>セイカ</t>
    </rPh>
    <rPh sb="26" eb="28">
      <t>ジッセキ</t>
    </rPh>
    <rPh sb="29" eb="30">
      <t>シメ</t>
    </rPh>
    <rPh sb="32" eb="34">
      <t>テキセツ</t>
    </rPh>
    <rPh sb="35" eb="37">
      <t>ヒョウカ</t>
    </rPh>
    <rPh sb="51" eb="53">
      <t>キサイ</t>
    </rPh>
    <rPh sb="54" eb="56">
      <t>カイゼン</t>
    </rPh>
    <rPh sb="57" eb="59">
      <t>ケントウ</t>
    </rPh>
    <phoneticPr fontId="13"/>
  </si>
  <si>
    <t>国民に対する黄砂、花粉等の情報提供を引き続き行っていただきたい。普及啓発資料やマニュアルは随時見直しを行い、公表していくことで理解度を深めたり、より一層の啓発につなげるべく事業を実施していただきたい。</t>
    <rPh sb="0" eb="2">
      <t>コクミン</t>
    </rPh>
    <rPh sb="3" eb="4">
      <t>タイ</t>
    </rPh>
    <rPh sb="6" eb="8">
      <t>コウサ</t>
    </rPh>
    <rPh sb="9" eb="11">
      <t>カフン</t>
    </rPh>
    <rPh sb="11" eb="12">
      <t>トウ</t>
    </rPh>
    <rPh sb="13" eb="15">
      <t>ジョウホウ</t>
    </rPh>
    <rPh sb="15" eb="17">
      <t>テイキョウ</t>
    </rPh>
    <rPh sb="18" eb="19">
      <t>ヒ</t>
    </rPh>
    <rPh sb="20" eb="21">
      <t>ツヅ</t>
    </rPh>
    <rPh sb="22" eb="23">
      <t>オコナ</t>
    </rPh>
    <rPh sb="32" eb="34">
      <t>フキュウ</t>
    </rPh>
    <rPh sb="34" eb="36">
      <t>ケイハツ</t>
    </rPh>
    <rPh sb="36" eb="38">
      <t>シリョウ</t>
    </rPh>
    <rPh sb="45" eb="47">
      <t>ズイジ</t>
    </rPh>
    <rPh sb="47" eb="49">
      <t>ミナオ</t>
    </rPh>
    <rPh sb="51" eb="52">
      <t>オコナ</t>
    </rPh>
    <rPh sb="54" eb="56">
      <t>コウヒョウ</t>
    </rPh>
    <rPh sb="63" eb="66">
      <t>リカイド</t>
    </rPh>
    <rPh sb="67" eb="68">
      <t>フカ</t>
    </rPh>
    <rPh sb="74" eb="76">
      <t>イッソウ</t>
    </rPh>
    <rPh sb="77" eb="79">
      <t>ケイハツ</t>
    </rPh>
    <rPh sb="86" eb="88">
      <t>ジギョウ</t>
    </rPh>
    <rPh sb="89" eb="91">
      <t>ジッシ</t>
    </rPh>
    <phoneticPr fontId="8"/>
  </si>
  <si>
    <t>スギ花粉の花粉飛散量等の情報発信や、黄砂による健康影響についての知見収集・疫学調査等について、効率的かつ効果的に事業を実施すること。なお、普及啓発資料やマニュアルは随時見直しを行い、公表していくことで理解度の向上や、より一層の啓発を進めていくこと。また、一者応札の改善に向け、仕様書の見直しや公告期間の延長等の取組を通じて競争性を確保した調達となるよう予算の適切な執行に努めること。</t>
    <rPh sb="56" eb="58">
      <t>ジギョウ</t>
    </rPh>
    <rPh sb="69" eb="71">
      <t>フキュウ</t>
    </rPh>
    <rPh sb="71" eb="73">
      <t>ケイハツ</t>
    </rPh>
    <rPh sb="73" eb="75">
      <t>シリョウ</t>
    </rPh>
    <rPh sb="82" eb="84">
      <t>ズイジ</t>
    </rPh>
    <rPh sb="84" eb="86">
      <t>ミナオ</t>
    </rPh>
    <rPh sb="88" eb="89">
      <t>オコナ</t>
    </rPh>
    <rPh sb="91" eb="93">
      <t>コウヒョウ</t>
    </rPh>
    <rPh sb="100" eb="103">
      <t>リカイド</t>
    </rPh>
    <rPh sb="104" eb="106">
      <t>コウジョウ</t>
    </rPh>
    <rPh sb="110" eb="112">
      <t>イッソウ</t>
    </rPh>
    <rPh sb="113" eb="115">
      <t>ケイハツ</t>
    </rPh>
    <rPh sb="116" eb="117">
      <t>スス</t>
    </rPh>
    <phoneticPr fontId="8"/>
  </si>
  <si>
    <t>○今後も継続的実施が求められる事業である。
○成果目標・指標および活動指標として、ヒ素中毒にかかるそれらを欠いており、事業のスコープの一部についてのみの評価しかなされない状況となっている。</t>
    <phoneticPr fontId="13"/>
  </si>
  <si>
    <t>関係自治体と協力し、引き続き、必要な受診が行われるよう適切な予算措置を行うとともに、より効率的・効果的に事業を実施すること。
なお、本事業においては、過去の検診結果の解析や文献調査によって、慢性砒素中毒による障害の把握に努めることとされているところ、成果目標等において本調査結果が設定されていないことから、成果目標や指標として設定する等、評価がなされるよう検討すること。
また、一者応札の改善に向け、仕様書の見直しや公告期間の延長等の取組を通じて競争性を確保した調達となるよう予算の適切な執行に努めること。</t>
    <rPh sb="0" eb="2">
      <t>カンケイ</t>
    </rPh>
    <rPh sb="2" eb="5">
      <t>ジチタイ</t>
    </rPh>
    <rPh sb="6" eb="8">
      <t>キョウリョク</t>
    </rPh>
    <rPh sb="10" eb="11">
      <t>ヒ</t>
    </rPh>
    <rPh sb="12" eb="13">
      <t>ツヅ</t>
    </rPh>
    <rPh sb="15" eb="17">
      <t>ヒツヨウ</t>
    </rPh>
    <rPh sb="18" eb="20">
      <t>ジュシン</t>
    </rPh>
    <rPh sb="21" eb="22">
      <t>オコナ</t>
    </rPh>
    <rPh sb="27" eb="29">
      <t>テキセツ</t>
    </rPh>
    <rPh sb="66" eb="67">
      <t>ホン</t>
    </rPh>
    <rPh sb="67" eb="69">
      <t>ジギョウ</t>
    </rPh>
    <rPh sb="75" eb="77">
      <t>カコ</t>
    </rPh>
    <rPh sb="78" eb="80">
      <t>ケンシン</t>
    </rPh>
    <rPh sb="80" eb="82">
      <t>ケッカ</t>
    </rPh>
    <rPh sb="83" eb="85">
      <t>カイセキ</t>
    </rPh>
    <rPh sb="86" eb="88">
      <t>ブンケン</t>
    </rPh>
    <rPh sb="88" eb="90">
      <t>チョウサ</t>
    </rPh>
    <rPh sb="95" eb="97">
      <t>マンセイ</t>
    </rPh>
    <rPh sb="97" eb="99">
      <t>ヒソ</t>
    </rPh>
    <rPh sb="99" eb="101">
      <t>チュウドク</t>
    </rPh>
    <rPh sb="104" eb="106">
      <t>ショウガイ</t>
    </rPh>
    <rPh sb="107" eb="109">
      <t>ハアク</t>
    </rPh>
    <rPh sb="110" eb="111">
      <t>ツト</t>
    </rPh>
    <rPh sb="125" eb="127">
      <t>セイカ</t>
    </rPh>
    <rPh sb="127" eb="129">
      <t>モクヒョウ</t>
    </rPh>
    <rPh sb="129" eb="130">
      <t>トウ</t>
    </rPh>
    <rPh sb="134" eb="135">
      <t>ホン</t>
    </rPh>
    <rPh sb="135" eb="137">
      <t>チョウサ</t>
    </rPh>
    <rPh sb="137" eb="139">
      <t>ケッカ</t>
    </rPh>
    <rPh sb="140" eb="142">
      <t>セッテイ</t>
    </rPh>
    <rPh sb="167" eb="168">
      <t>トウ</t>
    </rPh>
    <phoneticPr fontId="8"/>
  </si>
  <si>
    <t>現在、GOSATから後継機GOSTA-2へとミッションを発展的に継承しているところだが、我が国は、衛星を用いた温室効果ガス測定において、世界をリードして測定精度向上と国際標準化を図っている。
国内では文部科学省、気象庁、宇宙航空研究開発機構そして国立環境研究所との連携活動を進めており、海外では米国NASAをはじめとする欧米諸国の宇宙機関と協定を締結し、これら国内外の連携枠組みを最大限活用し効果的な事業実施に心がけていく。</t>
    <phoneticPr fontId="13"/>
  </si>
  <si>
    <t>本年度は5月に京都で開催したIPCC総会をはじめ、軽井沢のG20環境・エネルギー大臣会合など国際会合の場を活用した積極的な情報発信を行った。また想定される利用ユーザであるアジア諸国のインベントリオフィスに対しては、昨年から「アジアにおける温室効果ガスインベントリ整備に関するワークショップ（WGIA）」の場で情報交換を行っている。
今後も国内外に効果的に情報発信していくため各方面と議論を深め、改善に努める。</t>
    <phoneticPr fontId="13"/>
  </si>
  <si>
    <t>拠出金の使途の把握・検証については、IPCC総会における予算会合に積極的に参加し検証を行っている。
日本からの主たる貢献としては執筆者派遣による日本の知見のインプットであること、及び拠出先の活動が6～7年程度を一サイクルとする計画の中で組まれており年度ごとに変動するのは執筆者会合の派遣件数（会合数・人）であるため、現状の設定となっているが、引き続きより適切なアウトカムの検討を行っていく。</t>
    <phoneticPr fontId="13"/>
  </si>
  <si>
    <t>今後も事業の見直し等により、効率的な事業の運営に努めていく。</t>
    <phoneticPr fontId="13"/>
  </si>
  <si>
    <t>今後も、事業内容の見直しによる経費の削減、一者応札の改善に努めていく。</t>
    <phoneticPr fontId="13"/>
  </si>
  <si>
    <t>-</t>
    <phoneticPr fontId="13"/>
  </si>
  <si>
    <t>今年度、長期戦略の実現に必要な取組の抽出、整理を進める。</t>
    <phoneticPr fontId="13"/>
  </si>
  <si>
    <t>-</t>
    <phoneticPr fontId="13"/>
  </si>
  <si>
    <t>○</t>
    <phoneticPr fontId="13"/>
  </si>
  <si>
    <t>成果目標・実績は吸収源のうち森林吸収量のみの値で、政策評価の値はそれに農地管理・草地管理・都市緑化を含めた全吸収量の値のために生じる差である。
一者応札に対する具体的な取組としては、引き続き公告期間の延長を実施する。</t>
    <phoneticPr fontId="13"/>
  </si>
  <si>
    <t>-</t>
    <phoneticPr fontId="13"/>
  </si>
  <si>
    <t>外部有識者点検対象外</t>
    <phoneticPr fontId="13"/>
  </si>
  <si>
    <t>気候変動影響評価・適応推進事業</t>
    <phoneticPr fontId="13"/>
  </si>
  <si>
    <t>外部有識者点検対象外</t>
    <phoneticPr fontId="13"/>
  </si>
  <si>
    <t>-</t>
    <phoneticPr fontId="13"/>
  </si>
  <si>
    <t>平成31年度から実施している地方公共団体委託による地域の気候変動情報の収集のための事業を適切に実施するほか、国立環境研究所との連携による科学的知見の充実等を通じて、地域気候変動適応センターや地方公共団体の地域気候変動適応計画の策定の支援を引き続き行う。更に、令和2年度要求においては、気候変動適応広域協議会を通じた地方公共団体への取組支援の強化を図る。また、引き続き一者応札の改善に向けた取組にも努める。</t>
    <phoneticPr fontId="13"/>
  </si>
  <si>
    <t>IGESの活動を通じてアジア途上国の気候変動問題や環境問題への対応を後押ししてほしい。そのためにも拠出金を効率的に使い、能力の高い、多様な人材獲得に努めてほしい。</t>
    <rPh sb="5" eb="7">
      <t>カツドウ</t>
    </rPh>
    <rPh sb="8" eb="9">
      <t>ツウ</t>
    </rPh>
    <rPh sb="14" eb="17">
      <t>トジョウコク</t>
    </rPh>
    <rPh sb="18" eb="20">
      <t>キコウ</t>
    </rPh>
    <rPh sb="20" eb="22">
      <t>ヘンドウ</t>
    </rPh>
    <rPh sb="22" eb="24">
      <t>モンダイ</t>
    </rPh>
    <rPh sb="25" eb="27">
      <t>カンキョウ</t>
    </rPh>
    <rPh sb="27" eb="29">
      <t>モンダイ</t>
    </rPh>
    <rPh sb="31" eb="33">
      <t>タイオウ</t>
    </rPh>
    <rPh sb="34" eb="36">
      <t>アトオ</t>
    </rPh>
    <rPh sb="49" eb="52">
      <t>キョシュツキン</t>
    </rPh>
    <rPh sb="53" eb="56">
      <t>コウリツテキ</t>
    </rPh>
    <rPh sb="57" eb="58">
      <t>ツカ</t>
    </rPh>
    <rPh sb="60" eb="62">
      <t>ノウリョク</t>
    </rPh>
    <rPh sb="63" eb="64">
      <t>タカ</t>
    </rPh>
    <rPh sb="66" eb="68">
      <t>タヨウ</t>
    </rPh>
    <rPh sb="69" eb="71">
      <t>ジンザイ</t>
    </rPh>
    <rPh sb="71" eb="73">
      <t>カクトク</t>
    </rPh>
    <rPh sb="74" eb="75">
      <t>ツト</t>
    </rPh>
    <phoneticPr fontId="6"/>
  </si>
  <si>
    <t>引き続き、事業効率の向上に努め、最低限の拠出となるよう検討を進める。</t>
  </si>
  <si>
    <t>（項）地球環境保全費
　（大事項）地球環境の保全に必要な経費</t>
    <phoneticPr fontId="13"/>
  </si>
  <si>
    <t>現在実施している研究の中間評価・事後評価だけではなく、過去に実施した研究がどのように施策に反映されているかなど、当該事業の成果を測る指標を検討のうえ、適切に事業を実施すること。</t>
    <phoneticPr fontId="13"/>
  </si>
  <si>
    <t>行政事業レビュー推進チームの所見も踏まえ、事業の継続性を確実に確保するとともに、過去に実施された研究についても、次年度以降の評価スキームにおいて、事業の効果を図る指標等を検討し、運用を目指しているところである。</t>
    <phoneticPr fontId="13"/>
  </si>
  <si>
    <t>（項）地球環境保全等試験研究費
　（大事項）地球環境保全等試験研究に必要な経費</t>
    <phoneticPr fontId="13"/>
  </si>
  <si>
    <t>○</t>
    <phoneticPr fontId="13"/>
  </si>
  <si>
    <t>第6次評価報告書等の執筆者支援に向けた、事業の見直し・検討を行うとともに、これまでの実績も踏まえ支援の必要額を精査すること。</t>
    <rPh sb="0" eb="1">
      <t>ダイ</t>
    </rPh>
    <rPh sb="2" eb="3">
      <t>ジ</t>
    </rPh>
    <rPh sb="3" eb="5">
      <t>ヒョウカ</t>
    </rPh>
    <rPh sb="5" eb="8">
      <t>ホウコクショ</t>
    </rPh>
    <rPh sb="8" eb="9">
      <t>トウ</t>
    </rPh>
    <rPh sb="10" eb="12">
      <t>シッピツ</t>
    </rPh>
    <rPh sb="12" eb="13">
      <t>シャ</t>
    </rPh>
    <rPh sb="13" eb="15">
      <t>シエン</t>
    </rPh>
    <rPh sb="16" eb="17">
      <t>ム</t>
    </rPh>
    <rPh sb="20" eb="22">
      <t>ジギョウ</t>
    </rPh>
    <rPh sb="23" eb="25">
      <t>ミナオ</t>
    </rPh>
    <rPh sb="27" eb="29">
      <t>ケントウ</t>
    </rPh>
    <rPh sb="30" eb="31">
      <t>オコナ</t>
    </rPh>
    <rPh sb="42" eb="44">
      <t>ジッセキ</t>
    </rPh>
    <rPh sb="45" eb="46">
      <t>フ</t>
    </rPh>
    <rPh sb="48" eb="50">
      <t>シエン</t>
    </rPh>
    <rPh sb="51" eb="54">
      <t>ヒツヨウガク</t>
    </rPh>
    <rPh sb="55" eb="57">
      <t>セイサ</t>
    </rPh>
    <phoneticPr fontId="6"/>
  </si>
  <si>
    <t>執筆者会合の種類と回数はIPCC総会によって決定され、年度によって異なっており、また参加者数も会合によって異なるが、支援の必要額はその会合派遣件数（回数・人数）に応じて精査している。引き続き、効率的な執行に努める。</t>
    <phoneticPr fontId="13"/>
  </si>
  <si>
    <t>（項）環境政策基盤整備費
　（大事項）環境問題に対する調査・研究・技術開発に必要な経費</t>
    <phoneticPr fontId="13"/>
  </si>
  <si>
    <t>得られた観測データの情報発信は、創意工夫してより多くの人々に、より大きなインパクトを与えるようなものを目指してほしい。この観点から、実施回数を成果目標にするだけでは足りないのではないか？影響力をもった機関とタイアップして発信するなど、気候変動の深刻さを科学的事実に基づいてビビッドに国民に伝えていただきたい。</t>
    <rPh sb="0" eb="1">
      <t>エ</t>
    </rPh>
    <rPh sb="4" eb="6">
      <t>カンソク</t>
    </rPh>
    <rPh sb="10" eb="12">
      <t>ジョウホウ</t>
    </rPh>
    <rPh sb="12" eb="14">
      <t>ハッシン</t>
    </rPh>
    <rPh sb="16" eb="18">
      <t>ソウイ</t>
    </rPh>
    <rPh sb="18" eb="20">
      <t>クフウ</t>
    </rPh>
    <rPh sb="24" eb="25">
      <t>オオ</t>
    </rPh>
    <rPh sb="27" eb="29">
      <t>ヒトビト</t>
    </rPh>
    <rPh sb="33" eb="34">
      <t>オオ</t>
    </rPh>
    <rPh sb="42" eb="43">
      <t>アタ</t>
    </rPh>
    <rPh sb="51" eb="53">
      <t>メザ</t>
    </rPh>
    <rPh sb="61" eb="63">
      <t>カンテン</t>
    </rPh>
    <rPh sb="66" eb="68">
      <t>ジッシ</t>
    </rPh>
    <rPh sb="68" eb="70">
      <t>カイスウ</t>
    </rPh>
    <rPh sb="71" eb="73">
      <t>セイカ</t>
    </rPh>
    <rPh sb="73" eb="75">
      <t>モクヒョウ</t>
    </rPh>
    <rPh sb="82" eb="83">
      <t>タ</t>
    </rPh>
    <rPh sb="93" eb="96">
      <t>エイキョウリョク</t>
    </rPh>
    <rPh sb="100" eb="102">
      <t>キカン</t>
    </rPh>
    <rPh sb="110" eb="112">
      <t>ハッシン</t>
    </rPh>
    <rPh sb="117" eb="119">
      <t>キコウ</t>
    </rPh>
    <rPh sb="119" eb="121">
      <t>ヘンドウ</t>
    </rPh>
    <rPh sb="122" eb="124">
      <t>シンコク</t>
    </rPh>
    <rPh sb="126" eb="129">
      <t>カガクテキ</t>
    </rPh>
    <rPh sb="129" eb="131">
      <t>ジジツ</t>
    </rPh>
    <rPh sb="132" eb="133">
      <t>モト</t>
    </rPh>
    <rPh sb="141" eb="143">
      <t>コクミン</t>
    </rPh>
    <rPh sb="144" eb="145">
      <t>ツタ</t>
    </rPh>
    <phoneticPr fontId="6"/>
  </si>
  <si>
    <t>外部有識者点検対象外</t>
    <phoneticPr fontId="13"/>
  </si>
  <si>
    <t>拠出金の使い道を把握・検証するとともに、引き続き必要最低限の拠出となるよう検討を進めること。</t>
    <phoneticPr fontId="13"/>
  </si>
  <si>
    <t>外部有識者点検対象外</t>
    <phoneticPr fontId="13"/>
  </si>
  <si>
    <t>使途や活動内容の精査を行い、引き続き拠出額の妥当性について検討を行うこと。</t>
    <phoneticPr fontId="13"/>
  </si>
  <si>
    <t>拠出金の使い道については、より有意義な使途に使用されるよう、拠出先のプログラム及び拠出額について毎年度検討を行っており、今後も引き続き、拠出金の使い道を把握・検証していく。</t>
    <phoneticPr fontId="13"/>
  </si>
  <si>
    <t>引き続き、主要排出国等の情報収集や戦略的対話の強化に努めるとともに、公告期間の十分な確保や仕様書の見直し等により、一者応札の改善に努めてまいりたい。</t>
    <phoneticPr fontId="13"/>
  </si>
  <si>
    <t>毎年度、派遣者の業績評価の報告を受け、派遣者の業務範囲や拠出分野、拠出額等について検討を行った上で拠出を行っているが、引き続き必要最小限の拠出額となるよう努める。</t>
    <phoneticPr fontId="13"/>
  </si>
  <si>
    <t>世界の脱フロン化に向け、フロンの排出が増大している途上国への支援等を通じて、世界全体での代替フロン等の排出抑制と我が国の優れた制度・技術の国際展開を目指す。また、一社応札の改善については、公告期間を十分に確保する等、事業の品質確保に配慮しつつ競争性の確保に努める。</t>
  </si>
  <si>
    <t>化学物質対策は、経済活動と生活・健康の安全性のバランスを取るために不可欠なので、積極的に進めてほしい。</t>
    <rPh sb="0" eb="2">
      <t>カガク</t>
    </rPh>
    <rPh sb="2" eb="4">
      <t>ブッシツ</t>
    </rPh>
    <rPh sb="4" eb="6">
      <t>タイサク</t>
    </rPh>
    <rPh sb="8" eb="10">
      <t>ケイザイ</t>
    </rPh>
    <rPh sb="10" eb="12">
      <t>カツドウ</t>
    </rPh>
    <rPh sb="13" eb="15">
      <t>セイカツ</t>
    </rPh>
    <rPh sb="16" eb="18">
      <t>ケンコウ</t>
    </rPh>
    <rPh sb="19" eb="22">
      <t>アンゼンセイ</t>
    </rPh>
    <rPh sb="28" eb="29">
      <t>ト</t>
    </rPh>
    <rPh sb="33" eb="36">
      <t>フカケツ</t>
    </rPh>
    <rPh sb="40" eb="43">
      <t>セッキョクテキ</t>
    </rPh>
    <rPh sb="44" eb="45">
      <t>スス</t>
    </rPh>
    <phoneticPr fontId="5"/>
  </si>
  <si>
    <t>環境媒体を経由した化学物質による人の健康・生態系へのリスクについて初期評価を行い、化学物質による人や水生生物への影響を未然に防止するため、引き続き効率的・効果的な執行に努めること。また、高落札率かつ一者応札となっている事業についてはその原因を分析し、解消策について検討すること。　　</t>
    <rPh sb="41" eb="43">
      <t>カガク</t>
    </rPh>
    <rPh sb="43" eb="45">
      <t>ブッシツ</t>
    </rPh>
    <rPh sb="48" eb="49">
      <t>ヒト</t>
    </rPh>
    <rPh sb="52" eb="54">
      <t>セイブツ</t>
    </rPh>
    <rPh sb="56" eb="58">
      <t>エイキョウ</t>
    </rPh>
    <rPh sb="59" eb="61">
      <t>ミゼン</t>
    </rPh>
    <rPh sb="62" eb="64">
      <t>ボウシ</t>
    </rPh>
    <rPh sb="69" eb="70">
      <t>ヒ</t>
    </rPh>
    <rPh sb="71" eb="72">
      <t>ツヅ</t>
    </rPh>
    <rPh sb="73" eb="76">
      <t>コウリツテキ</t>
    </rPh>
    <rPh sb="77" eb="80">
      <t>コウカテキ</t>
    </rPh>
    <rPh sb="81" eb="83">
      <t>シッコウ</t>
    </rPh>
    <rPh sb="84" eb="85">
      <t>ツト</t>
    </rPh>
    <rPh sb="93" eb="94">
      <t>コウ</t>
    </rPh>
    <rPh sb="94" eb="96">
      <t>ラクサツ</t>
    </rPh>
    <rPh sb="96" eb="97">
      <t>リツ</t>
    </rPh>
    <rPh sb="109" eb="111">
      <t>ジギョウ</t>
    </rPh>
    <rPh sb="118" eb="120">
      <t>ゲンイン</t>
    </rPh>
    <rPh sb="121" eb="123">
      <t>ブンセキ</t>
    </rPh>
    <rPh sb="125" eb="127">
      <t>カイショウ</t>
    </rPh>
    <rPh sb="127" eb="128">
      <t>サク</t>
    </rPh>
    <rPh sb="132" eb="134">
      <t>ケントウ</t>
    </rPh>
    <phoneticPr fontId="5"/>
  </si>
  <si>
    <t>引き続き、調査の信頼性の確保を前提としつつ、効率的執行を図り経費の抑制に努めることとしている。また、高落札率かつ一者応札となっている事業については、仕様書の見直しや入札説明会の実施の徹底等といった解消策について検討・実施していく。</t>
    <phoneticPr fontId="13"/>
  </si>
  <si>
    <t>引き続き、専門家の指導の下で汚染状況を監視し、新たな健康影響の発生防止に努めるとともに、Ａ事案区域等における環境調査等においては、地権者と十分調整のうえ被害の未然防止となるよう効率的な調査を実施する。また、一者応札となった案件については、仕様書の見直しや公告期間の延長等により改善を図る。</t>
    <phoneticPr fontId="13"/>
  </si>
  <si>
    <t>-</t>
    <phoneticPr fontId="13"/>
  </si>
  <si>
    <t>多くの参加者の協力から成り立つエコチル調査について、分析結果等を社会に還元していくことが本事業の目的の１つでもあることから、引き続き、検討企画評価委員会の構成や事業成果等の利活用等についても見直しを検討し、今後の取りまとめ等に有効的に活用できるように努めること。</t>
    <rPh sb="0" eb="1">
      <t>オオ</t>
    </rPh>
    <rPh sb="3" eb="6">
      <t>サンカシャ</t>
    </rPh>
    <rPh sb="7" eb="9">
      <t>キョウリョク</t>
    </rPh>
    <rPh sb="11" eb="12">
      <t>ナ</t>
    </rPh>
    <rPh sb="13" eb="14">
      <t>タ</t>
    </rPh>
    <rPh sb="44" eb="45">
      <t>ホン</t>
    </rPh>
    <rPh sb="45" eb="47">
      <t>ジギョウ</t>
    </rPh>
    <rPh sb="48" eb="50">
      <t>モクテキ</t>
    </rPh>
    <rPh sb="62" eb="63">
      <t>ヒ</t>
    </rPh>
    <rPh sb="64" eb="65">
      <t>ツヅ</t>
    </rPh>
    <rPh sb="67" eb="69">
      <t>ケントウ</t>
    </rPh>
    <rPh sb="69" eb="71">
      <t>キカク</t>
    </rPh>
    <rPh sb="80" eb="82">
      <t>ジギョウ</t>
    </rPh>
    <rPh sb="82" eb="84">
      <t>セイカ</t>
    </rPh>
    <rPh sb="84" eb="85">
      <t>トウ</t>
    </rPh>
    <rPh sb="86" eb="89">
      <t>リカツヨウ</t>
    </rPh>
    <rPh sb="89" eb="90">
      <t>トウ</t>
    </rPh>
    <rPh sb="95" eb="97">
      <t>ミナオ</t>
    </rPh>
    <rPh sb="99" eb="101">
      <t>ケントウ</t>
    </rPh>
    <rPh sb="103" eb="105">
      <t>コンゴ</t>
    </rPh>
    <rPh sb="106" eb="107">
      <t>ト</t>
    </rPh>
    <rPh sb="111" eb="112">
      <t>トウ</t>
    </rPh>
    <rPh sb="113" eb="115">
      <t>ユウコウ</t>
    </rPh>
    <rPh sb="115" eb="116">
      <t>テキ</t>
    </rPh>
    <rPh sb="117" eb="119">
      <t>カツヨウ</t>
    </rPh>
    <rPh sb="125" eb="126">
      <t>ツト</t>
    </rPh>
    <phoneticPr fontId="5"/>
  </si>
  <si>
    <t>企画評価委員会の構成や事業成果等の利活用等については、必要に応じて引き続き見直し、今後の取りまとめ等に有効的に活用できるように努める。</t>
    <phoneticPr fontId="13"/>
  </si>
  <si>
    <t>-</t>
    <phoneticPr fontId="13"/>
  </si>
  <si>
    <t>-</t>
    <phoneticPr fontId="13"/>
  </si>
  <si>
    <t>外部有識者点検対象外</t>
    <phoneticPr fontId="13"/>
  </si>
  <si>
    <t>環境から人体に取り込まれて健康に影響を及ぼす可能性がある化学物質について、そのばく露状況を把握し、リスク評価等のための基礎情報を得るために、引き続き調査の合理化を図り、効率的な事業の実施に努めること。</t>
    <rPh sb="0" eb="2">
      <t>カンキョウ</t>
    </rPh>
    <rPh sb="4" eb="6">
      <t>ジンタイ</t>
    </rPh>
    <rPh sb="7" eb="8">
      <t>ト</t>
    </rPh>
    <rPh sb="9" eb="10">
      <t>コ</t>
    </rPh>
    <rPh sb="13" eb="15">
      <t>ケンコウ</t>
    </rPh>
    <rPh sb="16" eb="18">
      <t>エイキョウ</t>
    </rPh>
    <rPh sb="19" eb="20">
      <t>オヨ</t>
    </rPh>
    <rPh sb="22" eb="25">
      <t>カノウセイ</t>
    </rPh>
    <rPh sb="28" eb="30">
      <t>カガク</t>
    </rPh>
    <rPh sb="30" eb="32">
      <t>ブッシツ</t>
    </rPh>
    <rPh sb="84" eb="86">
      <t>コウリツ</t>
    </rPh>
    <rPh sb="86" eb="87">
      <t>テキ</t>
    </rPh>
    <rPh sb="88" eb="90">
      <t>ジギョウ</t>
    </rPh>
    <rPh sb="91" eb="93">
      <t>ジッシ</t>
    </rPh>
    <rPh sb="94" eb="95">
      <t>ツト</t>
    </rPh>
    <phoneticPr fontId="5"/>
  </si>
  <si>
    <t>事業の目的を達成するため、引き続き、調査の合理化等を図りつつ、効率的な実施に努めることとしている。</t>
    <phoneticPr fontId="13"/>
  </si>
  <si>
    <t>関係自治体を通じて地元の要望を十分に確認して実施事業を決定するとともに、事業が効率的に実施されるよう事業の実施状況を適宜確認している。</t>
  </si>
  <si>
    <t>-</t>
    <phoneticPr fontId="13"/>
  </si>
  <si>
    <t>-</t>
    <phoneticPr fontId="13"/>
  </si>
  <si>
    <t>必要に応じて引き続き適切に対応していく。</t>
  </si>
  <si>
    <t>メチル水銀による健康影響といった国が取り組むべき課題について引き続き研究を進めるとともに、各研究内容については外部委員による評価結果を適切に反映し、効率的に研究を行う。また、より一層の効率的及び効果的な予算執行に努めていく。</t>
    <phoneticPr fontId="13"/>
  </si>
  <si>
    <t>-</t>
    <phoneticPr fontId="13"/>
  </si>
  <si>
    <t>今後も現行以上の申請者数が見込まれること等を踏まえ、当面は成果目標を維持しつつ、処理日数を短縮するための取組に努め、引き続き石綿健康被害救済業務の円滑な実施を図る。また、仕様書の見直しや公告期間の延長など、一者応札を改善するための取組に努める。「石綿ばく露者の健康管理に係る試行調査」について、これまでの検討を踏まえ実務的な課題を抽出した上で、効果的・効率的な健康管理の在り方について取りまとめを行う。</t>
    <phoneticPr fontId="13"/>
  </si>
  <si>
    <t>３歳児、６歳児の健康調査を着実に実施するため、事業の効率性を検討の上、信頼性の高い調査となるよう努めていく。また、より一層の効率的及び効果的な予算執行に努めていく。</t>
    <rPh sb="1" eb="3">
      <t>サイジ</t>
    </rPh>
    <rPh sb="5" eb="7">
      <t>サイジ</t>
    </rPh>
    <rPh sb="8" eb="10">
      <t>ケンコウ</t>
    </rPh>
    <rPh sb="10" eb="12">
      <t>チョウサ</t>
    </rPh>
    <rPh sb="13" eb="15">
      <t>チャクジツ</t>
    </rPh>
    <rPh sb="16" eb="18">
      <t>ジッシ</t>
    </rPh>
    <rPh sb="23" eb="25">
      <t>ジギョウ</t>
    </rPh>
    <rPh sb="26" eb="29">
      <t>コウリツセイ</t>
    </rPh>
    <rPh sb="30" eb="32">
      <t>ケントウ</t>
    </rPh>
    <rPh sb="33" eb="34">
      <t>ウエ</t>
    </rPh>
    <rPh sb="35" eb="38">
      <t>シンライセイ</t>
    </rPh>
    <rPh sb="39" eb="40">
      <t>タカ</t>
    </rPh>
    <rPh sb="41" eb="43">
      <t>チョウサ</t>
    </rPh>
    <rPh sb="48" eb="49">
      <t>ツト</t>
    </rPh>
    <rPh sb="59" eb="61">
      <t>イッソウ</t>
    </rPh>
    <rPh sb="62" eb="65">
      <t>コウリツテキ</t>
    </rPh>
    <rPh sb="65" eb="66">
      <t>オヨ</t>
    </rPh>
    <rPh sb="67" eb="70">
      <t>コウカテキ</t>
    </rPh>
    <rPh sb="71" eb="73">
      <t>ヨサン</t>
    </rPh>
    <rPh sb="73" eb="75">
      <t>シッコウ</t>
    </rPh>
    <rPh sb="76" eb="77">
      <t>ツト</t>
    </rPh>
    <phoneticPr fontId="13"/>
  </si>
  <si>
    <t>補償給付業務の円滑な実施に努めるとともに、より一層の効率的及び効果的な予算執行に努めていく。</t>
    <rPh sb="0" eb="2">
      <t>ホショウ</t>
    </rPh>
    <rPh sb="2" eb="4">
      <t>キュウフ</t>
    </rPh>
    <rPh sb="4" eb="6">
      <t>ギョウム</t>
    </rPh>
    <rPh sb="7" eb="9">
      <t>エンカツ</t>
    </rPh>
    <rPh sb="10" eb="12">
      <t>ジッシ</t>
    </rPh>
    <rPh sb="13" eb="14">
      <t>ツト</t>
    </rPh>
    <rPh sb="23" eb="25">
      <t>イッソウ</t>
    </rPh>
    <rPh sb="26" eb="29">
      <t>コウリツテキ</t>
    </rPh>
    <rPh sb="29" eb="30">
      <t>オヨ</t>
    </rPh>
    <rPh sb="31" eb="34">
      <t>コウカテキ</t>
    </rPh>
    <rPh sb="35" eb="37">
      <t>ヨサン</t>
    </rPh>
    <rPh sb="37" eb="39">
      <t>シッコウ</t>
    </rPh>
    <rPh sb="40" eb="41">
      <t>ツト</t>
    </rPh>
    <phoneticPr fontId="13"/>
  </si>
  <si>
    <t>都道府県知事等には住民福祉に対する第一義的責任があることから、知事等が実施運営することが、適切であると考えるが、機構による人材バンクの利用促進、全国の事業内容のうち工夫が見られた例を他自治体に提供する等により、より効果的及び効率的な事業となるように努め、適切な予算執行につなげる。</t>
    <rPh sb="0" eb="4">
      <t>トドウフケン</t>
    </rPh>
    <rPh sb="4" eb="6">
      <t>チジ</t>
    </rPh>
    <rPh sb="6" eb="7">
      <t>トウ</t>
    </rPh>
    <rPh sb="9" eb="11">
      <t>ジュウミン</t>
    </rPh>
    <rPh sb="11" eb="13">
      <t>フクシ</t>
    </rPh>
    <rPh sb="14" eb="15">
      <t>タイ</t>
    </rPh>
    <rPh sb="17" eb="20">
      <t>ダイイチギ</t>
    </rPh>
    <rPh sb="20" eb="21">
      <t>テキ</t>
    </rPh>
    <rPh sb="21" eb="23">
      <t>セキニン</t>
    </rPh>
    <rPh sb="31" eb="33">
      <t>チジ</t>
    </rPh>
    <rPh sb="33" eb="34">
      <t>トウ</t>
    </rPh>
    <rPh sb="35" eb="37">
      <t>ジッシ</t>
    </rPh>
    <rPh sb="37" eb="39">
      <t>ウンエイ</t>
    </rPh>
    <rPh sb="45" eb="47">
      <t>テキセツ</t>
    </rPh>
    <rPh sb="51" eb="52">
      <t>カンガ</t>
    </rPh>
    <rPh sb="56" eb="58">
      <t>キコウ</t>
    </rPh>
    <rPh sb="61" eb="63">
      <t>ジンザイ</t>
    </rPh>
    <rPh sb="67" eb="69">
      <t>リヨウ</t>
    </rPh>
    <rPh sb="69" eb="71">
      <t>ソクシン</t>
    </rPh>
    <rPh sb="72" eb="74">
      <t>ゼンコク</t>
    </rPh>
    <rPh sb="75" eb="77">
      <t>ジギョウ</t>
    </rPh>
    <rPh sb="77" eb="79">
      <t>ナイヨウ</t>
    </rPh>
    <rPh sb="82" eb="84">
      <t>クフウ</t>
    </rPh>
    <rPh sb="85" eb="86">
      <t>ミ</t>
    </rPh>
    <rPh sb="89" eb="90">
      <t>レイ</t>
    </rPh>
    <phoneticPr fontId="13"/>
  </si>
  <si>
    <t>公害医療について、引き続き、療養給付等の実態把握や審査状況の点検等を実施し、手続きの適正化を図るとともに、より一層の効率的及び効果的な予算執行に努めていく。</t>
    <rPh sb="0" eb="2">
      <t>コウガイ</t>
    </rPh>
    <rPh sb="2" eb="4">
      <t>イリョウ</t>
    </rPh>
    <rPh sb="9" eb="10">
      <t>ヒ</t>
    </rPh>
    <rPh sb="11" eb="12">
      <t>ツヅ</t>
    </rPh>
    <rPh sb="14" eb="16">
      <t>リョウヨウ</t>
    </rPh>
    <rPh sb="16" eb="18">
      <t>キュウフ</t>
    </rPh>
    <rPh sb="18" eb="19">
      <t>トウ</t>
    </rPh>
    <rPh sb="20" eb="22">
      <t>ジッタイ</t>
    </rPh>
    <rPh sb="22" eb="24">
      <t>ハアク</t>
    </rPh>
    <rPh sb="25" eb="27">
      <t>シンサ</t>
    </rPh>
    <rPh sb="27" eb="29">
      <t>ジョウキョウ</t>
    </rPh>
    <rPh sb="30" eb="32">
      <t>テンケン</t>
    </rPh>
    <rPh sb="32" eb="33">
      <t>トウ</t>
    </rPh>
    <rPh sb="34" eb="36">
      <t>ジッシ</t>
    </rPh>
    <rPh sb="38" eb="40">
      <t>テツヅ</t>
    </rPh>
    <rPh sb="42" eb="44">
      <t>テキセイ</t>
    </rPh>
    <rPh sb="44" eb="45">
      <t>カ</t>
    </rPh>
    <rPh sb="46" eb="47">
      <t>ハカ</t>
    </rPh>
    <rPh sb="55" eb="57">
      <t>イッソウ</t>
    </rPh>
    <rPh sb="58" eb="60">
      <t>コウリツ</t>
    </rPh>
    <rPh sb="60" eb="61">
      <t>テキ</t>
    </rPh>
    <rPh sb="61" eb="62">
      <t>オヨ</t>
    </rPh>
    <rPh sb="63" eb="66">
      <t>コウカテキ</t>
    </rPh>
    <rPh sb="67" eb="69">
      <t>ヨサン</t>
    </rPh>
    <rPh sb="69" eb="71">
      <t>シッコウ</t>
    </rPh>
    <rPh sb="72" eb="73">
      <t>ツト</t>
    </rPh>
    <phoneticPr fontId="13"/>
  </si>
  <si>
    <t>イタイイタイ病及び慢性カドミウム中毒等に関する総合的な研究を通して、カドミウム曝露との因果関係を解明していくため、引き続き、外部評価委員会で事業の必要性及び効率性を検討した上で、効果的な事業の実施に努めていく。</t>
    <rPh sb="6" eb="7">
      <t>ビョウ</t>
    </rPh>
    <rPh sb="7" eb="8">
      <t>オヨ</t>
    </rPh>
    <rPh sb="9" eb="11">
      <t>マンセイ</t>
    </rPh>
    <rPh sb="16" eb="18">
      <t>チュウドク</t>
    </rPh>
    <rPh sb="18" eb="19">
      <t>トウ</t>
    </rPh>
    <rPh sb="20" eb="21">
      <t>カン</t>
    </rPh>
    <rPh sb="23" eb="26">
      <t>ソウゴウテキ</t>
    </rPh>
    <rPh sb="27" eb="29">
      <t>ケンキュウ</t>
    </rPh>
    <rPh sb="30" eb="31">
      <t>トオ</t>
    </rPh>
    <rPh sb="39" eb="41">
      <t>バクロ</t>
    </rPh>
    <rPh sb="43" eb="45">
      <t>インガ</t>
    </rPh>
    <rPh sb="45" eb="47">
      <t>カンケイ</t>
    </rPh>
    <rPh sb="48" eb="50">
      <t>カイメイ</t>
    </rPh>
    <rPh sb="57" eb="58">
      <t>ヒ</t>
    </rPh>
    <rPh sb="59" eb="60">
      <t>ツヅ</t>
    </rPh>
    <rPh sb="62" eb="64">
      <t>ガイブ</t>
    </rPh>
    <rPh sb="64" eb="66">
      <t>ヒョウカ</t>
    </rPh>
    <rPh sb="66" eb="69">
      <t>イインカイ</t>
    </rPh>
    <rPh sb="70" eb="72">
      <t>ジギョウ</t>
    </rPh>
    <rPh sb="73" eb="76">
      <t>ヒツヨウセイ</t>
    </rPh>
    <rPh sb="76" eb="77">
      <t>オヨ</t>
    </rPh>
    <rPh sb="78" eb="81">
      <t>コウリツセイ</t>
    </rPh>
    <rPh sb="82" eb="84">
      <t>ケントウ</t>
    </rPh>
    <rPh sb="86" eb="87">
      <t>ウエ</t>
    </rPh>
    <rPh sb="89" eb="92">
      <t>コウカテキ</t>
    </rPh>
    <rPh sb="93" eb="95">
      <t>ジギョウ</t>
    </rPh>
    <rPh sb="96" eb="98">
      <t>ジッシ</t>
    </rPh>
    <rPh sb="99" eb="100">
      <t>ツト</t>
    </rPh>
    <phoneticPr fontId="13"/>
  </si>
  <si>
    <t>指摘を踏まえ、温室効果ガス排出量に応じた指標を設定した。</t>
  </si>
  <si>
    <t>事業者の自主的削減取組を促進するため、引き続き，排出量情報の迅速な集計及び国民に分かりやすい形での公表に努めるとともに、一者応札の改善に向けた取組にも努めていく。</t>
    <rPh sb="0" eb="3">
      <t>ジギョウシャ</t>
    </rPh>
    <rPh sb="4" eb="7">
      <t>ジシュテキ</t>
    </rPh>
    <rPh sb="7" eb="9">
      <t>サクゲン</t>
    </rPh>
    <rPh sb="9" eb="11">
      <t>トリクミ</t>
    </rPh>
    <rPh sb="12" eb="14">
      <t>ソクシン</t>
    </rPh>
    <rPh sb="19" eb="20">
      <t>ヒ</t>
    </rPh>
    <rPh sb="21" eb="22">
      <t>ツヅ</t>
    </rPh>
    <rPh sb="24" eb="27">
      <t>ハイシュツリョウ</t>
    </rPh>
    <rPh sb="27" eb="29">
      <t>ジョウホウ</t>
    </rPh>
    <rPh sb="30" eb="32">
      <t>ジンソク</t>
    </rPh>
    <rPh sb="33" eb="35">
      <t>シュウケイ</t>
    </rPh>
    <rPh sb="35" eb="36">
      <t>オヨ</t>
    </rPh>
    <rPh sb="37" eb="39">
      <t>コクミン</t>
    </rPh>
    <rPh sb="40" eb="41">
      <t>ワ</t>
    </rPh>
    <rPh sb="46" eb="47">
      <t>カタチ</t>
    </rPh>
    <rPh sb="49" eb="51">
      <t>コウヒョウ</t>
    </rPh>
    <rPh sb="52" eb="53">
      <t>ツト</t>
    </rPh>
    <rPh sb="60" eb="61">
      <t>イッ</t>
    </rPh>
    <rPh sb="61" eb="62">
      <t>シャ</t>
    </rPh>
    <rPh sb="62" eb="64">
      <t>オウサツ</t>
    </rPh>
    <rPh sb="65" eb="67">
      <t>カイゼン</t>
    </rPh>
    <rPh sb="68" eb="69">
      <t>ム</t>
    </rPh>
    <rPh sb="71" eb="73">
      <t>トリクミ</t>
    </rPh>
    <rPh sb="75" eb="76">
      <t>ツト</t>
    </rPh>
    <phoneticPr fontId="13"/>
  </si>
  <si>
    <t>-</t>
    <phoneticPr fontId="13"/>
  </si>
  <si>
    <t>引き続き成果目標の達成を維持するとともに、執行率の低調な事業内容を精査し、予算を重点化して要求するなど、執行率を踏まえ一部改善を行った。</t>
    <rPh sb="0" eb="1">
      <t>ヒ</t>
    </rPh>
    <rPh sb="2" eb="3">
      <t>ツヅ</t>
    </rPh>
    <rPh sb="4" eb="6">
      <t>セイカ</t>
    </rPh>
    <rPh sb="6" eb="8">
      <t>モクヒョウ</t>
    </rPh>
    <rPh sb="9" eb="11">
      <t>タッセイ</t>
    </rPh>
    <rPh sb="12" eb="14">
      <t>イジ</t>
    </rPh>
    <rPh sb="21" eb="24">
      <t>シッコウリツ</t>
    </rPh>
    <rPh sb="25" eb="27">
      <t>テイチョウ</t>
    </rPh>
    <rPh sb="28" eb="30">
      <t>ジギョウ</t>
    </rPh>
    <rPh sb="30" eb="32">
      <t>ナイヨウ</t>
    </rPh>
    <rPh sb="33" eb="35">
      <t>セイサ</t>
    </rPh>
    <rPh sb="37" eb="39">
      <t>ヨサン</t>
    </rPh>
    <rPh sb="40" eb="43">
      <t>ジュウテンカ</t>
    </rPh>
    <rPh sb="45" eb="47">
      <t>ヨウキュウ</t>
    </rPh>
    <rPh sb="52" eb="55">
      <t>シッコウリツ</t>
    </rPh>
    <rPh sb="56" eb="57">
      <t>フ</t>
    </rPh>
    <rPh sb="59" eb="61">
      <t>イチブ</t>
    </rPh>
    <rPh sb="61" eb="63">
      <t>カイゼン</t>
    </rPh>
    <rPh sb="64" eb="65">
      <t>オコナ</t>
    </rPh>
    <phoneticPr fontId="13"/>
  </si>
  <si>
    <t>外部有識者点検対象外</t>
    <phoneticPr fontId="13"/>
  </si>
  <si>
    <t>外部有識者点検対象外</t>
    <phoneticPr fontId="13"/>
  </si>
  <si>
    <t>PRTRデータの集計・公表の着実な実施及びPRTR制度見直しに係る対応のため、引き続き効果的・効率的な執行に努める。また、PRTRデータの更なる利用促進に向け、推計方法の精緻化や対象範囲の拡大、推計精度向上のための検討を進める。</t>
    <rPh sb="31" eb="32">
      <t>カカ</t>
    </rPh>
    <phoneticPr fontId="8"/>
  </si>
  <si>
    <t>引き続き効果的な事業の実施に努める。</t>
  </si>
  <si>
    <t>POPs条約の対象物質の増加に適切に対応していくため、複数の対象物質の同時分析をはじめとした整理・体系化の可能性を検討しながら、条約で求められているモニタリング調査等を引き続き着実に実施する。また、一者応札の改善に向け、入札条件の緩和や仕様書の見直し、公告期間の延長などの取組を行う。</t>
    <rPh sb="104" eb="106">
      <t>カイゼン</t>
    </rPh>
    <rPh sb="107" eb="108">
      <t>ム</t>
    </rPh>
    <rPh sb="118" eb="121">
      <t>シヨウショ</t>
    </rPh>
    <rPh sb="122" eb="124">
      <t>ミナオ</t>
    </rPh>
    <phoneticPr fontId="8"/>
  </si>
  <si>
    <t>一者応札の抑制の取組として、入札条件の緩和や公告期間の延長などの取組を行い、適切な予算執行に努める。有識者の知見等を活用し、効率的な事業実施に努める。また、SAICM国内実施計画の進捗状況の点検を実施するとともに、ポストSAICMに我が国の化学物質政策における先進的な取組をインプットできるよう検討を進める。</t>
  </si>
  <si>
    <t>関連する分野の関係者との協力を推進するとともに、有識者の知見等を活用し、効率的な事業実施に努める。一者応札の抑制の取組として、入札条件の緩和や公告期間の延長などの取組を行い、適切な予算執行に努める。</t>
    <rPh sb="0" eb="2">
      <t>カンレン</t>
    </rPh>
    <rPh sb="4" eb="6">
      <t>ブンヤ</t>
    </rPh>
    <rPh sb="7" eb="10">
      <t>カンケイシャ</t>
    </rPh>
    <rPh sb="12" eb="14">
      <t>キョウリョク</t>
    </rPh>
    <rPh sb="15" eb="17">
      <t>スイシン</t>
    </rPh>
    <phoneticPr fontId="8"/>
  </si>
  <si>
    <t>引き続き、スギ花粉の花粉飛散量等の情報発信や、黄砂による健康影響についての知見収集・疫学調査等について、効率的かつ効果的に事業を実施する。なお、普及啓発資料やマニュアルは随時見直しを行い、公表していくことで理解度の向上や、より一層の啓発を進めていく。また、一者応札の改善に向け、仕様書の見直しや公告期間の延長等の取組を通じて競争性を確保した調達となるよう予算の適切な執行に努める。</t>
    <rPh sb="0" eb="1">
      <t>ヒ</t>
    </rPh>
    <rPh sb="2" eb="3">
      <t>ツヅ</t>
    </rPh>
    <phoneticPr fontId="8"/>
  </si>
  <si>
    <t>化学物質の内分泌かく乱作用について、確実にリスク評価・情報提供ができるよう、引き続き、効率性等を検討のうえ研究・試験等を実施する。また、一者応札の改善に向け、仕様書の見直しや公告期間の延長等の取組を通じて競争性を確保した調達となるよう予算の適切な執行に努める。</t>
  </si>
  <si>
    <t>環境リスク評価の実施のために必要なデータを提供するため、引き続き、調査要望のあった物質の一般環境における残留状況の調査を着実に実施する。得られた調査結果については、年度ごとに取りまとめて環境省のホームページで公表を行っているが、今後、蓄積されたデータの効率的な管理やさらなる利活用を促進するため、データベースシステムの構築に向けて検討を進める。また、一者応札の改善に向け、入札条件の緩和や仕様書の見直し、公告期間の延長などの取組を行う。</t>
    <rPh sb="159" eb="161">
      <t>コウチク</t>
    </rPh>
    <rPh sb="162" eb="163">
      <t>ム</t>
    </rPh>
    <rPh sb="168" eb="169">
      <t>スス</t>
    </rPh>
    <phoneticPr fontId="8"/>
  </si>
  <si>
    <t>リーフレット等の配布や講習会を通じて、熱中症対策の普及、意識の啓発を推進する。また、一者応札の改善に向け、仕様書の見直しや公告期間の延長等の取組を通じて競争性を確保した調達となるよう予算の適切な執行に努める。</t>
  </si>
  <si>
    <t>行政事業レビュー推進チームの所見を踏まえ、引き続きインベントリ等の精緻化に努めるとともに、仕様書の記載方法や情報の公開を工夫することにより、一者応札の改善に努めてまいりたい。</t>
    <phoneticPr fontId="13"/>
  </si>
  <si>
    <t>引き続き関係省庁と連携し、成果目標及び活動指標を達成できるよう、更なる事業効率化に努めるとともに、一者応募の改善に向けた取組にも努める。</t>
    <phoneticPr fontId="13"/>
  </si>
  <si>
    <t>行政事業レビュー推進チームの所見を踏まえ、中期目標の達成等に向けた必要な施策・対策の追加も検討する。</t>
    <phoneticPr fontId="13"/>
  </si>
  <si>
    <t>行政事業レビュー推進チームの所見を踏まえ、拠出金の使途や拠出先の実施状況等が適切か把握するとともに、事業の効率化及び適正な予算管理等に努める。</t>
    <phoneticPr fontId="13"/>
  </si>
  <si>
    <t>一般化学物質のスクリーニング評価を加速し、アウトカム指標の達成度を上げていくため、事業を重点化するとともに、国際的なガイドラインの見直しに適切に対応する。また、1者応札となる原因の分析を行い、業務が適切に実施されることを前提に総合評価における事業者に求める実績について、複数応札が可能となるように工夫し、予算執行が効果的及び効率的に行われるように努めていく。
ポストSAICMに向け、我が国としてインプットすべき必要な内容を検討するため、化審法における対応可能性や情報の整理を行うための事業を実施する。</t>
    <phoneticPr fontId="13"/>
  </si>
  <si>
    <t>関係自治体協力し、引き続き、必要な受診が行われるよう適切な予算措置を行うとともに、より効率的・効果的に事業を実施していく。なお。本事業においては、過去の検診結果の解析や文献調査によって、慢性砒素中毒による障害の把握に努めることとされているところ、成果目標等において本調査結果が設定されていないことから、成果目標や指標として設定する等、評価がなされるように検討していく。また、より一層の効率的及び効果的な予算執行に努めていく。</t>
    <rPh sb="0" eb="2">
      <t>カンケイ</t>
    </rPh>
    <rPh sb="2" eb="5">
      <t>ジチタイ</t>
    </rPh>
    <rPh sb="5" eb="7">
      <t>キョウリョク</t>
    </rPh>
    <rPh sb="9" eb="10">
      <t>ヒ</t>
    </rPh>
    <rPh sb="11" eb="12">
      <t>ツヅ</t>
    </rPh>
    <rPh sb="14" eb="16">
      <t>ヒツヨウ</t>
    </rPh>
    <rPh sb="17" eb="19">
      <t>ジュシン</t>
    </rPh>
    <rPh sb="20" eb="21">
      <t>オコナ</t>
    </rPh>
    <rPh sb="26" eb="28">
      <t>テキセツ</t>
    </rPh>
    <rPh sb="29" eb="33">
      <t>ヨサンソチ</t>
    </rPh>
    <rPh sb="34" eb="35">
      <t>オコナ</t>
    </rPh>
    <rPh sb="43" eb="46">
      <t>コウリツテキ</t>
    </rPh>
    <rPh sb="47" eb="50">
      <t>コウカテキ</t>
    </rPh>
    <rPh sb="51" eb="53">
      <t>ジギョウ</t>
    </rPh>
    <rPh sb="54" eb="56">
      <t>ジッシ</t>
    </rPh>
    <rPh sb="64" eb="65">
      <t>ホン</t>
    </rPh>
    <rPh sb="65" eb="67">
      <t>ジギョウ</t>
    </rPh>
    <rPh sb="73" eb="75">
      <t>カコ</t>
    </rPh>
    <rPh sb="76" eb="78">
      <t>ケンシン</t>
    </rPh>
    <rPh sb="78" eb="80">
      <t>ケッカ</t>
    </rPh>
    <rPh sb="81" eb="83">
      <t>カイセキ</t>
    </rPh>
    <rPh sb="84" eb="86">
      <t>ブンケン</t>
    </rPh>
    <rPh sb="86" eb="88">
      <t>チョウサ</t>
    </rPh>
    <rPh sb="93" eb="95">
      <t>マンセイ</t>
    </rPh>
    <rPh sb="95" eb="97">
      <t>ヒソ</t>
    </rPh>
    <rPh sb="97" eb="99">
      <t>チュウドク</t>
    </rPh>
    <rPh sb="102" eb="104">
      <t>ショウガイ</t>
    </rPh>
    <rPh sb="105" eb="107">
      <t>ハアク</t>
    </rPh>
    <rPh sb="108" eb="109">
      <t>ツト</t>
    </rPh>
    <rPh sb="123" eb="125">
      <t>セイカ</t>
    </rPh>
    <rPh sb="125" eb="127">
      <t>モクヒョウ</t>
    </rPh>
    <rPh sb="127" eb="128">
      <t>トウ</t>
    </rPh>
    <rPh sb="132" eb="135">
      <t>ホンチョウサ</t>
    </rPh>
    <rPh sb="135" eb="137">
      <t>ケッカ</t>
    </rPh>
    <rPh sb="138" eb="140">
      <t>セッテイ</t>
    </rPh>
    <rPh sb="151" eb="153">
      <t>セイカ</t>
    </rPh>
    <rPh sb="153" eb="155">
      <t>モクヒョウ</t>
    </rPh>
    <rPh sb="156" eb="158">
      <t>シヒョウ</t>
    </rPh>
    <rPh sb="161" eb="163">
      <t>セッテイ</t>
    </rPh>
    <rPh sb="165" eb="166">
      <t>トウ</t>
    </rPh>
    <rPh sb="167" eb="169">
      <t>ヒョウカ</t>
    </rPh>
    <rPh sb="177" eb="179">
      <t>ケントウ</t>
    </rPh>
    <rPh sb="189" eb="191">
      <t>イッソウ</t>
    </rPh>
    <rPh sb="192" eb="195">
      <t>コウリツテキ</t>
    </rPh>
    <rPh sb="195" eb="196">
      <t>オヨ</t>
    </rPh>
    <rPh sb="197" eb="200">
      <t>コウカテキ</t>
    </rPh>
    <rPh sb="201" eb="203">
      <t>ヨサン</t>
    </rPh>
    <rPh sb="203" eb="205">
      <t>シッコウ</t>
    </rPh>
    <rPh sb="206" eb="207">
      <t>ツト</t>
    </rPh>
    <phoneticPr fontId="13"/>
  </si>
  <si>
    <t>１.UNEPへの拠出金は平成30年度に終了しているが、2012年のRio＋20で採択されSDG12にも位置付けられている１０YFP自体は継続中である。今後もＵＮＥＰの活動状況を踏まえ、更なる検討を実施していく予定である。
２.これまでの成果として、途上国において、家庭や教育現場等のライフスタイルの変革を促すことにより資源消費や廃棄の削減、ＣＯ2排出削減につながる事業を１５件支援してきた。現在、ＵＮＥＰにより２０件弱の事業が進行中である。
３.成果指標の妥当性については、国際機関一般における課題として邦人職員数の少なさが指摘されているところであるが、日本再興戦略において、国連関係機関の邦人職員数の目標が定められており、また、本事業の副次的なアウトカムを示すものと考えられる。</t>
    <phoneticPr fontId="13"/>
  </si>
  <si>
    <t>本事業は技術実証を行うモデル事業でありその過程において定量的な指標を示すこと難しい。本事業終了までに水素サプライチェーンのモデルが確立し、広く普及することにより目標が達成される見込みである。</t>
    <phoneticPr fontId="13"/>
  </si>
  <si>
    <t>活動実績数の向上に向けて積極的に取り組んで行く予定である。</t>
    <phoneticPr fontId="13"/>
  </si>
  <si>
    <t>ご指摘を踏まえ、次年度予算の概算要求において、効果測定をするための事業を追加します。</t>
    <phoneticPr fontId="13"/>
  </si>
  <si>
    <t>行政事業レビュー推進チームの所見を踏まえ、引き続き適正な執行がなされるよう、事業進捗管理を行い、効率的・効果的な事業実施に努める。</t>
    <phoneticPr fontId="13"/>
  </si>
  <si>
    <t>行政事業レビュー推進チームの所見を踏まえ、外部有識者による評価・助言を通じてコスト縮減と事業効率化に努める。</t>
    <phoneticPr fontId="13"/>
  </si>
  <si>
    <t>本事業においては毎年度書面またはヒアリングによる中間評価を実施しており、事業計画の遂行状況や実現可能性、見込まれるCO2削減量やコスト等の評価項目を設定し評価を行い、外部有識者で構成されるCO2排出削減対策技術評価委員会にて審議を行っている。事業終了後には事後評価を行いその評価結果については環境省のウェブサイトに公開している。これらにより、事業実施期間における事業の成果を確保している。
なお、終了した課題に対するフォローアップ調査を実施しており、製品化の有無や販売実績等について調査を行い、事業の成果の把握に努めている。</t>
    <phoneticPr fontId="13"/>
  </si>
  <si>
    <t>引き続きGaN基板及び当該基板を用いた高性能な光デバイス（LED）、パワーデバイス（ダイオードやトランジスタ等）等の量産化手法や低コスト化を実現する技術開発・実証を効率的に行う。また、LED、パワコン、サーバに加え、電子レンジ、自動車・鉄道等の動力モーター等、各種電気機器に実機搭載・実証を行うことなどにより、早期の社会実装を目指す。</t>
    <phoneticPr fontId="13"/>
  </si>
  <si>
    <t>経済産業省の政策はメーカーの規制によるエネルギー消費効率の向上を目的としている一方で、本事業はCO2削減効果のベスト水準の追求・利用者への普及によるCO2排出削減の実現を目的としており、政策目的、事業内容のいずれも異なり重複はない。
平成31年度限りの経費とし、本事業の成果であるL2-Techリスト、水準表、認証製品一覧及び補助事業における実証成果を活用し、新たな政策や事業へとつなげる。</t>
    <phoneticPr fontId="13"/>
  </si>
  <si>
    <t>従来品にはない、新たな快適機能を有する先進的な繊維・衣料の開発については、先行事例がなく、民間等が単独で実施するにはリスクが大きい。このため、先進的な繊維・衣料を早期に社会実装し抜本的なCO2削減に繫げるためには、国費を投入し国の主導により各事業者が専門性を持ち寄りながら連携し、事業を効率的に進めていくことが重要である。</t>
    <phoneticPr fontId="13"/>
  </si>
  <si>
    <t>-</t>
    <phoneticPr fontId="13"/>
  </si>
  <si>
    <t>-</t>
    <phoneticPr fontId="13"/>
  </si>
  <si>
    <t>-</t>
    <phoneticPr fontId="13"/>
  </si>
  <si>
    <t>-</t>
    <phoneticPr fontId="13"/>
  </si>
  <si>
    <t>-</t>
    <phoneticPr fontId="13"/>
  </si>
  <si>
    <t>交付状況を確認し、給付実績等を踏まえた予算規模の要求を行った。</t>
    <phoneticPr fontId="13"/>
  </si>
  <si>
    <t>-</t>
    <phoneticPr fontId="13"/>
  </si>
  <si>
    <t>-</t>
    <phoneticPr fontId="13"/>
  </si>
  <si>
    <t>-</t>
    <phoneticPr fontId="13"/>
  </si>
  <si>
    <t>引き続き外部専門家を含む審査委員会からの意見等も踏まえながら、事業計画の効率化、コスト低減等に取組み、効果的・効率的に事業が進むよう努める。</t>
    <phoneticPr fontId="13"/>
  </si>
  <si>
    <t>適切な概算要求を行う。</t>
    <phoneticPr fontId="13"/>
  </si>
  <si>
    <t>委託事業1年目のFSおよび本年4～5月に得た追加情報により、残念ながら、短期・中期的な事業性が見込めないと判明した。これを理由に、平成31年度(令和元年度)の委託事業は実施を取りやめた。別途実施中の補助事業は既に令和元年度分を開始しているが、委託事業の成果目標達成を前提とした内容であるため、その単体の成果によらず令和元年度限りで終了とする。</t>
    <phoneticPr fontId="13"/>
  </si>
  <si>
    <t>平成31年度は予算規模を見直し済み。令和2年度は最終年度であり、これまでの事業の総括等を行う予定。予算規模はこの事業内容を考慮して妥当なものとする。</t>
    <phoneticPr fontId="13"/>
  </si>
  <si>
    <t>地域熱供給促進支援事業は比較的大型の工事となり、現在は東京五輪特需により工事業者の確保が困難との情報を得ている。令和2年度(2020年度)下期以降は応募数の増加が見込まれる。また、比較的費用対効果の高い社会システムイノベーション推進事業にシフトすることにより、全体としてのCO2排出削減目標の達成に努めている。</t>
    <phoneticPr fontId="13"/>
  </si>
  <si>
    <t>ご指摘のとおり、他省庁と連携の上、事業を進めるとともに、効率的な予算の執行、成果目標の達成度の向上に努めていく。</t>
  </si>
  <si>
    <t>本事業の実施にあたっては、各事業年度ごとに外部有識者等による評価を含む進捗管理を実施して遂行状況の妥当性や効果の検証を行っているほか、社会への普及啓発及びCO2削減効果の検証等を効果的に推進するための会議も設置して検討を行っている。</t>
    <phoneticPr fontId="13"/>
  </si>
  <si>
    <t>　本事業は、LNG燃料船が実海域を運航する際のCO2排出削減の最大化を図るため、必要となる運航時のデータ取得・分析やガスエンジンシステムの燃焼効率を最適化するための制御技術を確立するモデル事業に対する補助事業であり、ガスエンジンシステムの仕様検討・設計、ガス供給・最適燃焼に必要な設備・機械器具の調達、実証運航に要する燃料やデータ取得・分析などモデル事業の遂行に不可欠なもののみを補助対象としている。とくに海運会社が実事業で用いる船舶を利用して大型商用船でまだ採用されていない先端的な方式を導入することは相応のリスクや開発検証コストを伴うものであり、さらに船舶の調達価格は極めて高額（船舶の種類にもよるが一般的には1隻あたり数十億円以上の規模）であるところ、前述のとおり不可欠なものに限定した予算を要求・計上していることからも、このようなモデル事業を補助事業とすることは妥当性を有する。なお、本事業の初年度は公募・採択にある程度の期間を要したことに加えて、実事業で用いられる船舶の建造計画や乗組員の運航業務等との調整も行いつつ、新たなガスエンジンシステムの仕様・設計など詳細検討が中心となったことから当初見込みと比べ不用額が生じたものの、今年度は前年度の成果等を踏まえた設備等の調達に移行することから、当初予算額に対し適切な執行となる見通しである。</t>
    <phoneticPr fontId="13"/>
  </si>
  <si>
    <t>平成30年度から平成31年度への繰越予算については、成果目標の達成に向け、引き続き効果的・効率的な事業の進捗に努める。</t>
    <phoneticPr fontId="13"/>
  </si>
  <si>
    <t>エコリース促進事業</t>
    <phoneticPr fontId="13"/>
  </si>
  <si>
    <t>執行率は高く、また、事業内容についても目的に沿った見直しが行われているので、引き続き、効果的な事業実施に努めること。</t>
    <phoneticPr fontId="13"/>
  </si>
  <si>
    <t>引き続き、効果的な事業実施に努める。</t>
    <phoneticPr fontId="13"/>
  </si>
  <si>
    <t>-</t>
    <phoneticPr fontId="13"/>
  </si>
  <si>
    <t>-</t>
    <phoneticPr fontId="13"/>
  </si>
  <si>
    <t>○本事業は地域の低炭素化と活性化を同時に実現しようとするものであるところに特徴があるが、地域活性化の効果測定をどのように行おうとしているのか判然としない。地域活性化に係る指標を設定すべき。</t>
    <phoneticPr fontId="13"/>
  </si>
  <si>
    <t>地域活性化に関する成果目標の達成状況を検証するための指標（KPI）を設定し、毎年度末時点における実績を公表している。引き続き本事業における成果目標の達成に向けて、出資案件のモニタリングを通じて、適切な事業実施に努める。</t>
    <phoneticPr fontId="13"/>
  </si>
  <si>
    <t>平成36年度</t>
    <phoneticPr fontId="13"/>
  </si>
  <si>
    <t>平成30年度における見直しを踏まえて、引き続き新規事業による効果的な事業展開に努める。</t>
    <phoneticPr fontId="13"/>
  </si>
  <si>
    <t>成果目標としてCO2削減を掲げる必要はあるのか？むしろ避難施設と位置づけられる公共施設には原則としてすべて設置されていることが望ましいのではないか。最終目標の521件は、避難施設のうちの何％程度に相当するのか？それ以外の施設は立地条件などで導入が難しいのか、そうした情報があると、事業の位置づけが明確になるのではないか。</t>
    <rPh sb="0" eb="2">
      <t>セイカ</t>
    </rPh>
    <rPh sb="2" eb="4">
      <t>モクヒョウ</t>
    </rPh>
    <rPh sb="10" eb="12">
      <t>サクゲン</t>
    </rPh>
    <rPh sb="13" eb="14">
      <t>カカ</t>
    </rPh>
    <rPh sb="16" eb="18">
      <t>ヒツヨウ</t>
    </rPh>
    <rPh sb="27" eb="29">
      <t>ヒナン</t>
    </rPh>
    <rPh sb="29" eb="31">
      <t>シセツ</t>
    </rPh>
    <rPh sb="32" eb="34">
      <t>イチ</t>
    </rPh>
    <rPh sb="39" eb="41">
      <t>コウキョウ</t>
    </rPh>
    <rPh sb="41" eb="43">
      <t>シセツ</t>
    </rPh>
    <rPh sb="45" eb="47">
      <t>ゲンソク</t>
    </rPh>
    <rPh sb="53" eb="55">
      <t>セッチ</t>
    </rPh>
    <rPh sb="63" eb="64">
      <t>ノゾ</t>
    </rPh>
    <rPh sb="74" eb="76">
      <t>サイシュウ</t>
    </rPh>
    <rPh sb="76" eb="78">
      <t>モクヒョウ</t>
    </rPh>
    <rPh sb="82" eb="83">
      <t>ケン</t>
    </rPh>
    <rPh sb="85" eb="87">
      <t>ヒナン</t>
    </rPh>
    <rPh sb="87" eb="89">
      <t>シセツ</t>
    </rPh>
    <rPh sb="93" eb="94">
      <t>ナン</t>
    </rPh>
    <rPh sb="95" eb="97">
      <t>テイド</t>
    </rPh>
    <rPh sb="98" eb="100">
      <t>ソウトウ</t>
    </rPh>
    <rPh sb="107" eb="109">
      <t>イガイ</t>
    </rPh>
    <rPh sb="110" eb="112">
      <t>シセツ</t>
    </rPh>
    <rPh sb="113" eb="115">
      <t>リッチ</t>
    </rPh>
    <rPh sb="115" eb="117">
      <t>ジョウケン</t>
    </rPh>
    <rPh sb="120" eb="122">
      <t>ドウニュウ</t>
    </rPh>
    <rPh sb="123" eb="124">
      <t>ムズカ</t>
    </rPh>
    <rPh sb="133" eb="135">
      <t>ジョウホウ</t>
    </rPh>
    <rPh sb="140" eb="142">
      <t>ジギョウ</t>
    </rPh>
    <rPh sb="143" eb="145">
      <t>イチ</t>
    </rPh>
    <rPh sb="148" eb="150">
      <t>メイカク</t>
    </rPh>
    <phoneticPr fontId="3"/>
  </si>
  <si>
    <t>平成30年度における実績がなく、現段階においては評価できないため、引き続き、事業目的を達成できるよう、計画的な事業実施に努めること。</t>
    <phoneticPr fontId="13"/>
  </si>
  <si>
    <t>＜外部有識者の所見＞
目標最終年度の521か所については、防災・減災、国土強靱化のための３か年緊急対策（平成30年12月14日閣議決定）に基づき、実施する件数となります。
＜行政事業レビュー推進チームの所見＞
引き続き、事業目的を達成できるよう、計画的な事業実施を行う。</t>
    <phoneticPr fontId="13"/>
  </si>
  <si>
    <t>平成28年度</t>
    <phoneticPr fontId="13"/>
  </si>
  <si>
    <t>≪公開プロセス対象≫
○評価結果
事業全体の抜本的改善
（廃止：０人、事業全体の抜本的改善：３人、事業内容の一部改善：３人）
○とりまとめコメント
・　このままではアウトカムの達成は見込めないのではないか。
・　ＣО２削減コストが高すぎる。本事業をこのまま継続してもコストが下がるのは考えにくい。
・　補助事業を継続するだけでは、横展開が見込まれないのではないか。
・　再エネ種類別の補助実施有無の見直しや、再エネが普及している諸外国における政策との違いの調査・検討などを行い、本事業のあり方を見直すべきではないか。</t>
    <phoneticPr fontId="13"/>
  </si>
  <si>
    <t>事業全体の抜本的な改善</t>
    <phoneticPr fontId="13"/>
  </si>
  <si>
    <t>公開プロセスにおける指摘を踏まえて、事業成果の情報発信等による水平展開が、より効果的になるように必要な検討を行うこと。</t>
    <phoneticPr fontId="13"/>
  </si>
  <si>
    <t>・令和２年度は、「CO2削減に係る費用対効果」が一定以下の評価だった事業は、他の項目の評価結果にかかわらず、不採択とする。特に、太陽光発電設備については、調達価格等算定委員会が定めている価格目標の達成に寄与する事業のみ補助対象とすることとする。
・地方公共団体実行計画の仕組みと連携し、自治体の温暖化対策の取組状況の比較・分析と見える化を通して、自治体の率先的取組を促す情報的支援等を実施。
・導入施設の用途、規模ごとに設備の導入の妨げとなっている課題への対応、投資回収年数、CO2削減効果を含む事例集を作成し、自治体向け研修会等での事例発表、HP掲載等を実施。
・事業者が複数の施設等を有する場合、他の施設等においても同様の再生可能エネルギー導入が可能かを検討し、事業報告書により報告をさせる。</t>
    <phoneticPr fontId="13"/>
  </si>
  <si>
    <t>-</t>
    <phoneticPr fontId="13"/>
  </si>
  <si>
    <t>平成28年度</t>
    <phoneticPr fontId="13"/>
  </si>
  <si>
    <t>事業進捗を行い、事業目的に沿わない（補助金の返還となる）案件が発生しないように、適切な指導を行っていくこと。</t>
    <phoneticPr fontId="13"/>
  </si>
  <si>
    <t>事業目的を達成できるよう、適切な指導を行い、計画的に事業実施を行う。</t>
    <rPh sb="13" eb="15">
      <t>テキセツ</t>
    </rPh>
    <rPh sb="16" eb="18">
      <t>シドウ</t>
    </rPh>
    <rPh sb="19" eb="20">
      <t>オコナ</t>
    </rPh>
    <phoneticPr fontId="13"/>
  </si>
  <si>
    <t>（項）エネルギー需給構造高度化対策費
　（大事項）温暖化対策に必要な経費</t>
    <phoneticPr fontId="13"/>
  </si>
  <si>
    <t>-</t>
    <phoneticPr fontId="13"/>
  </si>
  <si>
    <t>-</t>
    <phoneticPr fontId="13"/>
  </si>
  <si>
    <t>地域の多様な課題に応える低炭素な地域づくりモデル形成事業</t>
    <phoneticPr fontId="13"/>
  </si>
  <si>
    <t>モデル事例の形成に資する計画策定等の支援事業であることから、温室効果ガス排出削減等の直接的効果を記載することが困難であることは理解するが、本行政事業レビューシート上においては、平成29年度時点で成果目標を達成しているなか、事業を継続したことの必要性が読み取れない。平成30年度で終了予定であるため、今後の予算要求へ活かしてもらいたい。</t>
    <phoneticPr fontId="13"/>
  </si>
  <si>
    <t>本事業で得られた成果等を、「環境で地方を元気にする地域循環共生圏づくりプラットフォーム事業」の実施に当たって有効活用すること。</t>
    <phoneticPr fontId="13"/>
  </si>
  <si>
    <t>平成30年度限りの経費とする。これまでの本事業の成果をとりまとめ、地域づくりにおけるCO2排出削減に効果的であることを発信していくことで、自立的な計画策定を促す。</t>
    <phoneticPr fontId="13"/>
  </si>
  <si>
    <t>-</t>
    <phoneticPr fontId="13"/>
  </si>
  <si>
    <t>-</t>
    <phoneticPr fontId="13"/>
  </si>
  <si>
    <t>-</t>
    <phoneticPr fontId="13"/>
  </si>
  <si>
    <t>風力発電等に係るゾーニング導入可能性検討モデル事業</t>
    <phoneticPr fontId="13"/>
  </si>
  <si>
    <t>実証事業の性質上、競争契約による調達が難しい面もあると思うが、事務局運営業務等については、一層の競争性確保に努めること。</t>
    <phoneticPr fontId="13"/>
  </si>
  <si>
    <t>実証事業については公募による事業者選定であるため、現状どおりの調達となる見込みであるが、事務局運営業務等については、一層の競争性確保に努める。</t>
    <phoneticPr fontId="13"/>
  </si>
  <si>
    <t>-</t>
    <phoneticPr fontId="13"/>
  </si>
  <si>
    <t>執行率は相当程度低いことから、コンサルティング部門において補助金活用に至らなかったのか原因を分析し、これを改善するための取り組みを検討するべき。</t>
    <phoneticPr fontId="13"/>
  </si>
  <si>
    <t>本補助金については、補助金額の大きいとされるコンサルティング部門において相談案件はあったものの補助金活用には至らなかった為、執行率は低かったものの、本事業開始以降において本事業の対象となり得る国内のグリーンボンドにおける補助金活用率は現状約75％であり、本補助金に対する市場関係者の需要は高いものと思料。なお、補助率について平成30年度は10/10、平成31年度は補助率9/10と段階的に逓減していくこととしており、効率的な支援体制が育成されるようにインセンティブ付けしている。コンサルティング部門の補助金活用を改善するための取組については検討する。</t>
    <phoneticPr fontId="13"/>
  </si>
  <si>
    <t>ｴﾈﾙｷﾞｰ対策特別会計ｴﾈﾙｷﾞｰ需給勘定</t>
    <phoneticPr fontId="13"/>
  </si>
  <si>
    <t>（項）エネルギー需給構造高度化対策費
　（大事項）温暖化対策に必要な経費</t>
    <phoneticPr fontId="13"/>
  </si>
  <si>
    <t>地球温暖化対策・施策等に関する情報発信事業</t>
    <phoneticPr fontId="13"/>
  </si>
  <si>
    <t>○定量的な成果目標として「本事業によって情報発信をすることで、エネルギー対策特別会計を活用して実施する補助事業の件数を平成32年度までに●件にする」、また、成果指標として「エネルギー対策特別会計を活用して実施する補助事業の実施件数」が掲げられているが、これでは補助事業の件数を増やすこと自体が目的化しかねず、成果目標および成果指標として不適切である。●部分にいかなる数値が入るのか、そもそも最終年度目標値の定めようがあるのか疑問。
○関連事業の欄にはいっさい記載がないが、環境省が所管している「国民運動普及啓発事業」と本事業との関連/切り分けはどのようになっているのか。成果目標や指標についても、国民運動普及啓発事業のもとでアンケート調査等で経年的に把握しているデータに係る項目を活用できるのではないか。
○執行率が34％と低く、その理由は入札残によるとのことであるが、適切な当初予算の算定と執行が求められる。</t>
    <phoneticPr fontId="13"/>
  </si>
  <si>
    <t>事業の目的達成に当たって、本事業の実施内容については理解できるが、不用が生じている要因については、再度、検証を行うこと。</t>
    <phoneticPr fontId="13"/>
  </si>
  <si>
    <t>本事業の成果目標については、いただいたご指摘も踏まえて改めて検討し、見直しを行った。
また、執行率に係るご指摘も踏まえ、今後も効率的な予算の執行及び不用の縮減に努めていく。
なお、ご指摘の「国民運動普及啓発事業」は、個々の国民に対する普及啓発として地球温暖化に対する危機意識の醸成や具体的な行動変容を促すことを目的としているのに対し、本事業は、原則として企業・自治体・関係団体を対象とし、環境省が企業・自治体等と連携して先進的に取り組む地球温暖化対策の取組について効果的・戦略的に情報発信し、企業・自治体・関係団体等による地球温暖化対策の取組を促すことを目指すものである。こうした目的の違いのため、成果目標や指標について直接的に参照することは困難であるが、両事業で得られた知見については引き続き適切に共有し、連携してまいりたい。</t>
    <phoneticPr fontId="13"/>
  </si>
  <si>
    <t>成果実績は着実にでているので、事業の効率化等の見直しを行いながら、引き続き実施すること。
ただし、複数年にわたって、一者応札となっていることから、一者応札の改善に向けた取り組みを行うこと。</t>
    <phoneticPr fontId="13"/>
  </si>
  <si>
    <t>事業の効率化等の見直し及び一者応札の改善に向けた取り組みを行いながら、引き続き、事業の効果的・効率的な執行に努める。</t>
    <phoneticPr fontId="13"/>
  </si>
  <si>
    <t>-</t>
    <phoneticPr fontId="13"/>
  </si>
  <si>
    <t>着実に成果実績が現れていることから、引き続き、有識者の知見等も活用しながら効率的・効果的な事業実施に努めること。
事業者の選定に当たっては、複数年にわたって一者応札となっていることから、公告期間の延長以外の取り組みについても検討すること</t>
    <phoneticPr fontId="13"/>
  </si>
  <si>
    <t>事業の効率化等の見直し及び一者応札の改善に向けた取り組みを行いながら、引き続き、事業の効果的・効率的な執行に努める。</t>
    <phoneticPr fontId="13"/>
  </si>
  <si>
    <t>-</t>
    <phoneticPr fontId="13"/>
  </si>
  <si>
    <t>着実に成果実績が現れていることから、引き続き、有識者の知見等も活用しながら効率的・効果的な事業実施に努めること。
事業者の選定に当たっては、複数年にわたって一者応札となっていることから、公告期間の延長以外の取り組みについても検討すること。</t>
    <phoneticPr fontId="13"/>
  </si>
  <si>
    <t>-</t>
    <phoneticPr fontId="13"/>
  </si>
  <si>
    <t>平成29年度以降の成果実績が調査中のため、評価が難しいところだが、本事業の成果の一部である調査報告書等が十分に活用されるように努めること。
事業者の選定に当たっては、複数年にわたって一者応札となっていることから、公告期間の延長以外の取り組みについても検討すること。</t>
    <phoneticPr fontId="13"/>
  </si>
  <si>
    <t>本事業の成果の一部である調査報告書等が十分に活用されるように努める。
公告期間の延長以外の取り組みについても検討する</t>
    <phoneticPr fontId="13"/>
  </si>
  <si>
    <t>成果目標となっているエコアクション２１登録事業者数は増加していないため、登録者数の増加を妨げている要因の分析等を行い、効果的な取り組みとすること。
事業者の選定に当たっては、一昨年度と比較して、改善が見られた調査等業務もあるので、引き続き、競争性の確保に向けた取り組みを行うこと。</t>
    <phoneticPr fontId="13"/>
  </si>
  <si>
    <t>エコアクション２１の登録事業者数が増加していない原因についてヒアリングやアンケートなどを通して調査するとともに、調査結果を踏まえた施策を計画実行することで、登録事業者数の増加に努めて参りたい。
また、予算の執行状況を踏まえた効率的な予算要求や早期に契約手続きを開始する等の調達方法を通じて、引き続き、競争性の確保に向けた取り組みに努めて参りたい。</t>
    <phoneticPr fontId="13"/>
  </si>
  <si>
    <t>少額の予算の中で、今後は現地調査等が増加する可能性もあることから、一回の出張で複数の現地調査を行うなど効率的な執行に努める。</t>
    <phoneticPr fontId="13"/>
  </si>
  <si>
    <t>令和2年度末で公害防止対策事業計画期間が終了する21地域について、計画期間中に実施された公害防止対策事業の事業効果等につき、詳細な調査分析を行うこともあり、一回の出張で複数の現地調査を行うなど、さらに事業の効率的・効果的な執行に努める。</t>
    <phoneticPr fontId="13"/>
  </si>
  <si>
    <t>-</t>
    <phoneticPr fontId="13"/>
  </si>
  <si>
    <t>-</t>
    <phoneticPr fontId="13"/>
  </si>
  <si>
    <t>地方公共団体実行計画を核とした地域の低炭素化基盤整備事業</t>
    <phoneticPr fontId="13"/>
  </si>
  <si>
    <t>成果目標の達成に向け、引き続き本事業の成果物（作成したマニュアル、支援ツール等）を活用して効率的な支援を行っていくこと。
調達においては、一者応札が複数年にわたり続いているため、公告期間の延長以外の取り組みについても検討すること。</t>
    <phoneticPr fontId="13"/>
  </si>
  <si>
    <t>事業の実効性を検討した上で、予算の効率的な執行に努めます。また、調達手法の改善を図ります。</t>
    <phoneticPr fontId="13"/>
  </si>
  <si>
    <t>新施策名：地方公共団体実行計画を核とした地域の脱炭素化基盤整備事業</t>
    <rPh sb="0" eb="1">
      <t>シン</t>
    </rPh>
    <rPh sb="1" eb="3">
      <t>セサク</t>
    </rPh>
    <rPh sb="3" eb="4">
      <t>メイ</t>
    </rPh>
    <rPh sb="5" eb="7">
      <t>チホウ</t>
    </rPh>
    <rPh sb="7" eb="9">
      <t>コウキョウ</t>
    </rPh>
    <rPh sb="9" eb="11">
      <t>ダンタイ</t>
    </rPh>
    <rPh sb="11" eb="13">
      <t>ジッコウ</t>
    </rPh>
    <rPh sb="13" eb="15">
      <t>ケイカク</t>
    </rPh>
    <rPh sb="16" eb="17">
      <t>カク</t>
    </rPh>
    <rPh sb="20" eb="22">
      <t>チイキ</t>
    </rPh>
    <rPh sb="23" eb="24">
      <t>ダツ</t>
    </rPh>
    <rPh sb="24" eb="27">
      <t>タンソカ</t>
    </rPh>
    <rPh sb="27" eb="29">
      <t>キバン</t>
    </rPh>
    <rPh sb="29" eb="31">
      <t>セイビ</t>
    </rPh>
    <rPh sb="31" eb="33">
      <t>ジギョウ</t>
    </rPh>
    <phoneticPr fontId="13"/>
  </si>
  <si>
    <t>成果目標（対話の場づくり件数）の達成に向けて、要因分析や改善方策の検討を行うこと。
執行状況については、前年度と比較して効率化が図られていることから、引き続き、必要な見直しを行うこと。</t>
    <phoneticPr fontId="13"/>
  </si>
  <si>
    <t>現状通り</t>
    <phoneticPr fontId="13"/>
  </si>
  <si>
    <t>環境教育等促進法第21条の4に基づく行政・企業・民間団体等の協働取組を推進するための役割を担っており、課題解決に向けた対話の場づくりを着実に増加させる。</t>
    <phoneticPr fontId="13"/>
  </si>
  <si>
    <t>-</t>
    <phoneticPr fontId="13"/>
  </si>
  <si>
    <t>-</t>
    <phoneticPr fontId="13"/>
  </si>
  <si>
    <t>-</t>
    <phoneticPr fontId="13"/>
  </si>
  <si>
    <t>「対話の場づくり」の件数については、成果目標を達成しているため、より高度な目標の設定や効率的な事業実施を検討すること。
執行については、外部委員等の意見を活用しながら、適切な執行に努めること。</t>
    <phoneticPr fontId="13"/>
  </si>
  <si>
    <t>環境教育等促進法第21条の4に基づく行政・企業・民間団体等の協働取組を推進するための役割を担っており、課題解決に向けた対話の場づくりを着実の増加させる。また、執行については、外部委員等の意見を踏まえ適切な執行に努める。</t>
    <phoneticPr fontId="13"/>
  </si>
  <si>
    <t>本拠出金については、支出先が決定していることから、使途等の確認を行い、必要な金額を予算要求に反映させること。
また、過年度実績については、とりまとめが遅れているため、作業スケジュールを見直し、必要に応じて事業者とも調整を行うこと。</t>
    <phoneticPr fontId="13"/>
  </si>
  <si>
    <t>拠出金の使途等の確認を行い、効率的に事業が実施されるよう努める。</t>
    <phoneticPr fontId="13"/>
  </si>
  <si>
    <t>-</t>
    <phoneticPr fontId="13"/>
  </si>
  <si>
    <t>-</t>
    <phoneticPr fontId="13"/>
  </si>
  <si>
    <t>-</t>
    <phoneticPr fontId="13"/>
  </si>
  <si>
    <t>成果実績のみならず、「環境教育推進室HPに係る情報更新回数」といった活動実績について、中間公表までに把握できていない点は事業管理の観点から問題があると考える。また、改善のの方向についても、昨年度に更新された「第五次環境基本計画」を踏まえた検討を行うこと。
予算の執行については、昨年度に続き、効率的に執行されているので、引き続き、適切な執行に努めること。</t>
    <phoneticPr fontId="13"/>
  </si>
  <si>
    <t>所見を踏まえ、「改善の方向性」について、地域循環共生圏の推進のため、さらに環境教育・環境保全活動の底上げに努める旨を記載。
引き続き効率的に事業が実施されるよう、適切な執行に努める。</t>
    <phoneticPr fontId="13"/>
  </si>
  <si>
    <t>・　地域における環境課題と社会課題を同時に解決するため、ＮＰO／ＮＧＯ、企業、行政など多くの関係者が連携して活動する事業を推進する当該事業の必要性は十分理解できる。
・　この事業の次の展開として、当該事業で得た成果を広く公表し、横展開していくことが必要である。</t>
    <phoneticPr fontId="13"/>
  </si>
  <si>
    <t>当該事業で得た成果を広く周知等するとともに、「環境で地方を元気にする地域循環共生圏づくりプラットフォーム事業」はじめ地域での多様な課題解決の推進に向けて活用する。</t>
  </si>
  <si>
    <t>引き続き、事業内容に応じて調達方法を検討し、適切な執行に努める。</t>
    <phoneticPr fontId="13"/>
  </si>
  <si>
    <t>活動実績が目標に達していないため、目標を達成するための方策については検討を行うこと。
システム見直しにより、大きな効率化が行われた点は評価できる。引き続き、効率的・効果的な事業実施となるように努めること。</t>
    <phoneticPr fontId="13"/>
  </si>
  <si>
    <t>活動実績が目標に達成していないのは単に本年の集計項目が当初見込んだよりも少なかったためである。
引き続き、効率的、効果的な事業実施となるよう努める。</t>
    <phoneticPr fontId="13"/>
  </si>
  <si>
    <t>一体的な実施等の効率的な執行については、引き続き、取り組んでいくことが重要である。一者応札については、前年度より件数は減っているため、仕様書の改善等の取り組みが実を成していると思われる。その他の改善に向けた取り組みについても検討を行い、更なる効率化を目指すべき。</t>
    <phoneticPr fontId="13"/>
  </si>
  <si>
    <t>執行において引き続き競争性を確保しつつ、効率的な執行となるよう努める。</t>
    <phoneticPr fontId="13"/>
  </si>
  <si>
    <t>本事業の目的である「環境データ」が効果的に利活用されるように、データの充実とともにその方策を検討していくこと。
項目当たりのコストが平成30年度と比較して高くなる点は気になったが、コストの見通し（低下）も検討されているので、予算の範囲内で効率的な執行となるように努めること。</t>
    <phoneticPr fontId="13"/>
  </si>
  <si>
    <t>成果目標については、環境基本計画の策定スケジュール等を考慮して、適切な目標値を検討していくこと。
執行においては、随意契約から一般競争契約へと競争性を確保した点は評価できる。引き続き、競争性を確保しつつ、効率的な執行となるよう努めること。</t>
    <phoneticPr fontId="13"/>
  </si>
  <si>
    <t>成果目標について、環境基本計画の策定スケジュール等を考慮した適切な目標値を引き続き検討する。
執行において、引き続き、競争性を確保しつつ、効率的な執行となるよう努める。</t>
    <phoneticPr fontId="13"/>
  </si>
  <si>
    <t>平成25年度</t>
    <phoneticPr fontId="13"/>
  </si>
  <si>
    <t>本事業で得られた成果等を、「環境で地方を元気にする地域循環共生圏づくりプラットフォーム事業」の実施に当たって有効活用すること。</t>
    <phoneticPr fontId="13"/>
  </si>
  <si>
    <t>本事業による取組を、「環境で地方を元気にする地域循環共生圏づくりプラットフォーム事業」において、地域循環共生圏形成に向けた他の取組と連携させてさらに効果的に実施していく。</t>
    <phoneticPr fontId="13"/>
  </si>
  <si>
    <t>環境影響評価情報支援ネットワークについては、閲覧数の向上に資する取組を引き続き実施し、目標達成につながるよう努める。
総合評価入札を行った結果として一者応札となった案件について、公募期間のさらなる延長を検討するとともに、その他の方法についても検討する。</t>
    <phoneticPr fontId="13"/>
  </si>
  <si>
    <t>単位当たりのコストは上昇傾向だが、調査業務数の増加によるものであり、また、その調達においても一般競争契約により複数者の応札が見られるため、効率的な執行が行われている。
引き続き、現状の成果実績を維持しつつ、必要に応じて見直しを行いながら、事業の実施に努めること。</t>
    <phoneticPr fontId="13"/>
  </si>
  <si>
    <t>地域特性に応じた審査を効率的に実施するため、現地調査、地域の環境情報に詳しい民間調査会社経験者等の雇用、地域の環境情報の収集に係る委託調査等を実施している。
上記を引き続き実施することで、効率的・効果的に事業を実施し、適切な執行に努める。</t>
    <phoneticPr fontId="13"/>
  </si>
  <si>
    <t>審査件数の増加、環境影響評価手続の迅速化に対応するため、個別案件に係る環境情報の収集整理及び調査分析等を今後も継続して実施することで、円滑な審査が実施できるよう審査体制の強化等に引き続き努める。</t>
    <phoneticPr fontId="13"/>
  </si>
  <si>
    <t>成果実績「環境影響評価情報支援ネットワークの年間平均ページビュー」については、成果目標を達成していないが、前年度より実績が伸びているため、HPの大幅リニューアル（閲覧性向上）を最大限活用し、目標達成につながるよう努めること。
一者応札については、前年度に行った公告期間延長による改善が見られないため、競争性確保に向けた他の手段も検討すること。</t>
    <phoneticPr fontId="13"/>
  </si>
  <si>
    <t>環境アセスメント技術調査費</t>
    <phoneticPr fontId="13"/>
  </si>
  <si>
    <t>本事業における調査で得られた成果（国内外の最新情報や関連する施策の動向等）が、事業者等に広く活用されるよう効果的な普及に努めること。
執行においては、「基本的事項等に係る実施状況等調査業務」の応札者数が増加し、競争性の確保については、一定の改善が見られた。引き続き、効率的な執行となるように努めること。</t>
    <phoneticPr fontId="13"/>
  </si>
  <si>
    <t>本事業における調査で得られた成果については環境影響評価実務担当者、事業者等に広く活用されるよう効果的な普及に努めるとともに、引き続き事業の効率的な執行に努める。</t>
    <phoneticPr fontId="13"/>
  </si>
  <si>
    <t>大臣官房環境影響評価課</t>
    <phoneticPr fontId="13"/>
  </si>
  <si>
    <t>執行においては、公告期間の延長による改善が見られなかったため、競争性の確保について、他の方策も検討すること。</t>
    <phoneticPr fontId="13"/>
  </si>
  <si>
    <t>総合評価入札を行った結果として一者応札となった案件について、公募期間のさらなる延長を検討するとともに、その他の方法についても検討する。</t>
    <phoneticPr fontId="13"/>
  </si>
  <si>
    <t>審査件数が増加している中、成果実績も前年度より改善傾向にあり、効果的な事業実施になっていると理解。
調達方法についても、本事業の性質上、競争性を確保することが困難であるため、真に必要な人数に限定する等、必要に応じて見直しを行うこと。</t>
    <phoneticPr fontId="13"/>
  </si>
  <si>
    <t>文科省をはじめ、他省庁（経産省や国交省など）が所管する同種の研究支援事業との重複があると思われる。すみわけがしっかりできているか？
実用化、普及等に関する追跡評価の結果は公表されているか？いずれにせよ、事業の透明性を高めることが不可欠。</t>
    <rPh sb="0" eb="3">
      <t>モンカショウ</t>
    </rPh>
    <rPh sb="8" eb="9">
      <t>タ</t>
    </rPh>
    <rPh sb="9" eb="11">
      <t>ショウチョウ</t>
    </rPh>
    <rPh sb="12" eb="15">
      <t>ケイサンショウ</t>
    </rPh>
    <rPh sb="16" eb="19">
      <t>コッコウショウ</t>
    </rPh>
    <rPh sb="23" eb="25">
      <t>ショカン</t>
    </rPh>
    <rPh sb="27" eb="29">
      <t>ドウシュ</t>
    </rPh>
    <rPh sb="30" eb="32">
      <t>ケンキュウ</t>
    </rPh>
    <rPh sb="32" eb="34">
      <t>シエン</t>
    </rPh>
    <rPh sb="34" eb="36">
      <t>ジギョウ</t>
    </rPh>
    <rPh sb="38" eb="40">
      <t>チョウフク</t>
    </rPh>
    <rPh sb="44" eb="45">
      <t>オモ</t>
    </rPh>
    <rPh sb="66" eb="69">
      <t>ジツヨウカ</t>
    </rPh>
    <rPh sb="70" eb="72">
      <t>フキュウ</t>
    </rPh>
    <rPh sb="72" eb="73">
      <t>トウ</t>
    </rPh>
    <rPh sb="74" eb="75">
      <t>カン</t>
    </rPh>
    <rPh sb="77" eb="79">
      <t>ツイセキ</t>
    </rPh>
    <rPh sb="79" eb="81">
      <t>ヒョウカ</t>
    </rPh>
    <rPh sb="82" eb="84">
      <t>ケッカ</t>
    </rPh>
    <rPh sb="85" eb="87">
      <t>コウヒョウ</t>
    </rPh>
    <rPh sb="101" eb="103">
      <t>ジギョウ</t>
    </rPh>
    <rPh sb="104" eb="107">
      <t>トウメイセイ</t>
    </rPh>
    <rPh sb="108" eb="109">
      <t>タカ</t>
    </rPh>
    <rPh sb="114" eb="117">
      <t>フカケツ</t>
    </rPh>
    <phoneticPr fontId="3"/>
  </si>
  <si>
    <t>活動実績、成果実績は目標どおり達成できており、また、単位当たりコストも小さくなっているので、事業の必要性や効率化を検討しながら適切に実施すること。
ただし、支出先の選定に当たっては、一者応札の改善に向けた取り組みを検討すること。</t>
    <phoneticPr fontId="13"/>
  </si>
  <si>
    <t>成果目標に対する達成度が減少傾向であること、また、単位当たりコストは増加傾向にあることについて、要因の分析を行い、事業の実施方法について、引き続き見直しが必要かどうかを検討すること。</t>
    <phoneticPr fontId="13"/>
  </si>
  <si>
    <t>環境研究総合推進費は、環境省の行政ニーズに合致する研究開発を採択・実施しており、他省庁の研究支援事業とは目的が異なるものである。
追跡評価の結果及び研究成果は環境省ＨＰで公表している。引き続き、事業の透明性を高める取組を実施する。
一者応札の改善に向け、平成31年度の入札については「準備期間の確保」「公募期間の延長」「公募説明会の実施」等の改善を図ったところ。引き続き、改善の取組に努める。</t>
    <phoneticPr fontId="13"/>
  </si>
  <si>
    <t>環境経済の政策研究については、成果実績を維持しつつ、単位当たりコストも低くなっていることから、外部有識者からなる審査・評価会が正常に機能しているものと考えられるので、引き続き、外部有識者の意見を反映させながら、政策の深化につながるように努めること、。
環境経済情報の整備・公表については、一者応札の改善が見られなかったため、公告期間の延長以外の方策も検討すること。</t>
    <phoneticPr fontId="13"/>
  </si>
  <si>
    <t>環境経済情報の整備・公表については、発注時期の変更や履行期間の延長等も含めて検討し、一者応札の改善を図る。</t>
    <phoneticPr fontId="13"/>
  </si>
  <si>
    <t>環境技術実証事業</t>
    <phoneticPr fontId="13"/>
  </si>
  <si>
    <t>平成２９年度対象</t>
    <phoneticPr fontId="13"/>
  </si>
  <si>
    <t>成果実績は見込みに見合ったものとなっているが、自己点検のとおり、執行面において課題が残っているので、改善に向けた取り組みを行うこと。</t>
    <phoneticPr fontId="13"/>
  </si>
  <si>
    <t>一者応札・一者応募の抑制等の取組について、公告期間の延長に加え、業務仕様の見直し等による取組を行う。</t>
    <phoneticPr fontId="13"/>
  </si>
  <si>
    <t>-</t>
    <phoneticPr fontId="13"/>
  </si>
  <si>
    <t>-</t>
    <phoneticPr fontId="13"/>
  </si>
  <si>
    <t>・　将来の環境政策を展開する上で、重要な調査であり、当該事業の必要性は十分理解できる。
・　入札に当たっては、一般競争入札を採用し、かつ告示期間を通常より長くするなどの措置が取られたものの専門性等の理由により１者入札となっている。しかし、今後の展開を勘案した場合、多くの専門家を育成することが必要であるため、入札者が増加するよう一層の指導・啓発に取り組まれることを期待する。
・　当該事業の目的は、環境政策の展開につなげる資料の取りまとめである。したがって、次の展開として、この成果が国の関係省庁はもとより地方公共団体、企業などでどのように利用・活用されているかを評価する調査等を実施する必要がある。</t>
    <phoneticPr fontId="13"/>
  </si>
  <si>
    <t>成果実績、活動実績から本事業による成果は、本事業の目的に沿って活用がされている。
執行に当たっては、公告期間の延長以外の方策についても検討し、より競争性の高い調達になるように取り組むこと。</t>
    <phoneticPr fontId="13"/>
  </si>
  <si>
    <t>これまで一者応札・高落札率であるため、令和元年度の本業務の契約相手方の選定に当たっては、従来の一般競争（総合評価落札）方式から参加者確認公募に移行した。</t>
    <rPh sb="9" eb="10">
      <t>コウ</t>
    </rPh>
    <rPh sb="10" eb="12">
      <t>ラクサツ</t>
    </rPh>
    <rPh sb="12" eb="13">
      <t>リツ</t>
    </rPh>
    <rPh sb="19" eb="21">
      <t>レイワ</t>
    </rPh>
    <rPh sb="21" eb="24">
      <t>ガンネンド</t>
    </rPh>
    <rPh sb="25" eb="26">
      <t>ホン</t>
    </rPh>
    <rPh sb="26" eb="28">
      <t>ギョウム</t>
    </rPh>
    <rPh sb="29" eb="31">
      <t>ケイヤク</t>
    </rPh>
    <rPh sb="31" eb="34">
      <t>アイテガタ</t>
    </rPh>
    <rPh sb="35" eb="37">
      <t>センテイ</t>
    </rPh>
    <rPh sb="38" eb="39">
      <t>ア</t>
    </rPh>
    <rPh sb="44" eb="46">
      <t>ジュウライ</t>
    </rPh>
    <rPh sb="47" eb="49">
      <t>イッパン</t>
    </rPh>
    <rPh sb="49" eb="51">
      <t>キョウソウ</t>
    </rPh>
    <rPh sb="52" eb="54">
      <t>ソウゴウ</t>
    </rPh>
    <rPh sb="54" eb="56">
      <t>ヒョウカ</t>
    </rPh>
    <rPh sb="56" eb="58">
      <t>ラクサツ</t>
    </rPh>
    <rPh sb="59" eb="61">
      <t>ホウシキ</t>
    </rPh>
    <rPh sb="63" eb="66">
      <t>サンカシャ</t>
    </rPh>
    <rPh sb="66" eb="68">
      <t>カクニン</t>
    </rPh>
    <rPh sb="68" eb="70">
      <t>コウボ</t>
    </rPh>
    <rPh sb="71" eb="73">
      <t>イコウ</t>
    </rPh>
    <phoneticPr fontId="13"/>
  </si>
  <si>
    <t>-</t>
    <phoneticPr fontId="13"/>
  </si>
  <si>
    <t>引き続き、契約手続審査委員会による事前審査等のチェック機能を働かせるとともに、一者応札の改善に向けた取り組みを行うこと。</t>
    <phoneticPr fontId="13"/>
  </si>
  <si>
    <t>中期目標、中期計画に定めた経費の削減・効率化目標を達成するよう業務運営の効率化を図る。また、調達については、契約手続審査委員会、外部有識者等からなる契約監視委員会、監事も加えた三者によるチェック機能等を引き続き十分に働かせていく。</t>
    <rPh sb="0" eb="2">
      <t>チュウキ</t>
    </rPh>
    <rPh sb="2" eb="4">
      <t>モクヒョウ</t>
    </rPh>
    <rPh sb="5" eb="7">
      <t>チュウキ</t>
    </rPh>
    <rPh sb="7" eb="9">
      <t>ケイカク</t>
    </rPh>
    <rPh sb="10" eb="11">
      <t>サダ</t>
    </rPh>
    <rPh sb="13" eb="15">
      <t>ケイヒ</t>
    </rPh>
    <rPh sb="16" eb="18">
      <t>サクゲン</t>
    </rPh>
    <rPh sb="19" eb="22">
      <t>コウリツカ</t>
    </rPh>
    <rPh sb="22" eb="24">
      <t>モクヒョウ</t>
    </rPh>
    <rPh sb="25" eb="27">
      <t>タッセイ</t>
    </rPh>
    <rPh sb="31" eb="33">
      <t>ギョウム</t>
    </rPh>
    <rPh sb="33" eb="35">
      <t>ウンエイ</t>
    </rPh>
    <rPh sb="36" eb="39">
      <t>コウリツカ</t>
    </rPh>
    <rPh sb="40" eb="41">
      <t>ハカ</t>
    </rPh>
    <rPh sb="46" eb="48">
      <t>チョウタツ</t>
    </rPh>
    <rPh sb="54" eb="58">
      <t>ケイヤクテツヅ</t>
    </rPh>
    <rPh sb="58" eb="63">
      <t>シンサイインカイ</t>
    </rPh>
    <rPh sb="64" eb="66">
      <t>ガイブ</t>
    </rPh>
    <rPh sb="66" eb="69">
      <t>ユウシキシャ</t>
    </rPh>
    <rPh sb="69" eb="70">
      <t>トウ</t>
    </rPh>
    <rPh sb="74" eb="76">
      <t>ケイヤク</t>
    </rPh>
    <rPh sb="76" eb="78">
      <t>カンシ</t>
    </rPh>
    <rPh sb="78" eb="81">
      <t>イインカイ</t>
    </rPh>
    <rPh sb="82" eb="84">
      <t>カンジ</t>
    </rPh>
    <rPh sb="85" eb="86">
      <t>クワ</t>
    </rPh>
    <rPh sb="88" eb="90">
      <t>サンシャ</t>
    </rPh>
    <rPh sb="97" eb="99">
      <t>キノウ</t>
    </rPh>
    <rPh sb="99" eb="100">
      <t>トウ</t>
    </rPh>
    <rPh sb="101" eb="102">
      <t>ヒ</t>
    </rPh>
    <rPh sb="103" eb="104">
      <t>ツヅ</t>
    </rPh>
    <rPh sb="105" eb="107">
      <t>ジュウブン</t>
    </rPh>
    <rPh sb="108" eb="109">
      <t>ハタラ</t>
    </rPh>
    <phoneticPr fontId="13"/>
  </si>
  <si>
    <t>引き続き、契約手続審査委員会による事前審査等のチェック機能を働かせるとともに、一者応札の改善に向けた取り組みを行うこと。</t>
    <phoneticPr fontId="13"/>
  </si>
  <si>
    <t>契約審査委員会、内部監査、及び外部有識者等による契約監視委員会において点検・見直しを着実に進めており、契約の適正化を着実に実施している。</t>
    <phoneticPr fontId="13"/>
  </si>
  <si>
    <t>-</t>
    <phoneticPr fontId="13"/>
  </si>
  <si>
    <t>-</t>
    <phoneticPr fontId="13"/>
  </si>
  <si>
    <t>-</t>
    <phoneticPr fontId="13"/>
  </si>
  <si>
    <t>引き続き、計画的な施設の改修等について、効率的な予算執行に努めること。</t>
    <phoneticPr fontId="13"/>
  </si>
  <si>
    <t>中長期計画及び施設整備マスタープランに基づき、効率的に施設及び設備の老朽化対策等を実施していく。</t>
    <phoneticPr fontId="13"/>
  </si>
  <si>
    <t>-</t>
    <phoneticPr fontId="13"/>
  </si>
  <si>
    <t>-</t>
    <phoneticPr fontId="13"/>
  </si>
  <si>
    <t>ｴﾈﾙｷﾞｰ対策特別会計ｴﾈﾙｷﾞｰ需給勘定</t>
    <phoneticPr fontId="13"/>
  </si>
  <si>
    <t>（項）エネルギー需給構造高度化対策費
　（大事項）温暖化対策に必要な経費</t>
    <phoneticPr fontId="13"/>
  </si>
  <si>
    <t>-</t>
    <phoneticPr fontId="13"/>
  </si>
  <si>
    <t>環境省 148、152、153、280、285</t>
    <phoneticPr fontId="13"/>
  </si>
  <si>
    <t>地域課題の解決に向けた地域循環共生圏パートナーシップ基盤強化事業</t>
    <rPh sb="0" eb="2">
      <t>チイキ</t>
    </rPh>
    <rPh sb="2" eb="4">
      <t>カダイ</t>
    </rPh>
    <rPh sb="5" eb="7">
      <t>カイケツ</t>
    </rPh>
    <rPh sb="8" eb="9">
      <t>ム</t>
    </rPh>
    <rPh sb="11" eb="13">
      <t>チイキ</t>
    </rPh>
    <rPh sb="13" eb="15">
      <t>ジュンカン</t>
    </rPh>
    <rPh sb="15" eb="17">
      <t>キョウセイ</t>
    </rPh>
    <rPh sb="17" eb="18">
      <t>ケン</t>
    </rPh>
    <rPh sb="26" eb="28">
      <t>キバン</t>
    </rPh>
    <rPh sb="28" eb="30">
      <t>キョウカ</t>
    </rPh>
    <rPh sb="30" eb="32">
      <t>ジギョウ</t>
    </rPh>
    <phoneticPr fontId="13"/>
  </si>
  <si>
    <t>（項）環境政策基盤整備費
　（大事項）環境政策基盤整備等に必要な経費</t>
    <phoneticPr fontId="13"/>
  </si>
  <si>
    <t>再生可能エネルギー電気・熱自立的普及促進事業（一部経済産業省・農林水産省連携事業）</t>
    <phoneticPr fontId="13"/>
  </si>
  <si>
    <t>【事業全体の抜本的改善】
事業全体の抜本的改善：３人
事業内容の一部改善：３人</t>
    <phoneticPr fontId="13"/>
  </si>
  <si>
    <t>・　このままではアウトカムの達成は見込めないのではないか。
・　ＣО２削減コストが高すぎる。本事業をこのまま継続してもコストが下がるのは考えにくい。
・　補助事業を継続するだけでは、横展開が見込まれないのではないか。
・　再エネ種類別の補助実施有無の見直しや、再エネが普及している諸外国における政策との違いの調査・検討などを行い、本事業のあり方を見直すべきではないか。</t>
    <phoneticPr fontId="13"/>
  </si>
  <si>
    <t>・令和２年度は、「CO2削減に係る費用対効果」が一定以下の評価だった事業は、他の項目の評価結果にかかわらず、不採択とする。特に、太陽光発電設備については、調達価格等算定委員会が定めている価格目標の達成に寄与する事業のみ補助対象とすることとする。
・地方公共団体実行計画の仕組みと連携し、自治体の温暖化対策の取組状況の比較・分析と見える化を通して、自治体の率先的取組を促す情報的支援等を実施。
・導入施設の用途、規模ごとに設備の導入の妨げとなっている課題への対応、投資回収年数、CO2削減効果を含む事例集を作成し、自治体向け研修会等での事例発表、HP掲載等を実施。
・事業者が複数の施設等を有する場合、他の施設等においても同様の再生可能エネルギー導入が可能かを検討し、事業報告書により報告をさせる。</t>
    <phoneticPr fontId="13"/>
  </si>
  <si>
    <t>環境再生・資源循環局</t>
    <phoneticPr fontId="13"/>
  </si>
  <si>
    <t>公開プロセスの結果を踏まえ、浄化槽グローバル支援事業で実施している準備会合及び報告会について、民間企業分の委員等旅費及び諸謝金は国費から負担せずに民間負担とし、また、「我が国循環産業海外展開支援基盤整備事業」として実施していた国際展開に関する情報共有やネットワーク構築を目的とした関係者間の会合の定期的開催への国費負担をとりやめ、受益者である民間企業が自ら実施するものとした。また、成果目標として、現状の「実現可能性調査（実施年度の案件を含む）を支援した事業のうち、半数の国際展開を目指す」ことに加え、「我が国の廃棄物・リサイクル・浄化槽に関する知識や経験の普及・浸透を図る。」を設定する。また、これを測定する成果指標として「主催する研修の参加者数」を設定した。さらに、活動指標として、現状の「実現可能性調査実施数」に加え、「セミナー・ワークショップ等の開催回数」を設定した。</t>
    <phoneticPr fontId="13"/>
  </si>
  <si>
    <t>脱炭素型金属リサイクルシステムの早期社会実装化に向けた実証事業</t>
    <phoneticPr fontId="13"/>
  </si>
  <si>
    <t>要求額のうち「新しい日本のための優先課題推進枠」341.679</t>
    <phoneticPr fontId="13"/>
  </si>
  <si>
    <t>廃棄物エネルギーの有効活用によるマルチベネフィット達成促進事業</t>
    <phoneticPr fontId="13"/>
  </si>
  <si>
    <t>バイオマスプラスチック利活用検討業務</t>
    <phoneticPr fontId="13"/>
  </si>
  <si>
    <t>-</t>
    <phoneticPr fontId="13"/>
  </si>
  <si>
    <t>（項）廃棄物･リサイクル対策推進費
　（大事項）廃棄物･リサイクル対策の推進に必要な経費</t>
    <rPh sb="3" eb="6">
      <t>ハイキブツ</t>
    </rPh>
    <rPh sb="12" eb="14">
      <t>タイサク</t>
    </rPh>
    <rPh sb="14" eb="16">
      <t>スイシン</t>
    </rPh>
    <rPh sb="24" eb="27">
      <t>ハイキブツ</t>
    </rPh>
    <rPh sb="33" eb="35">
      <t>タイサク</t>
    </rPh>
    <rPh sb="36" eb="38">
      <t>スイシン</t>
    </rPh>
    <phoneticPr fontId="13"/>
  </si>
  <si>
    <t>リチウムイオン電池等処理困難物対策検討業務</t>
    <rPh sb="7" eb="21">
      <t>デンチトウショリコンナンブツタイサクケントウギョウム</t>
    </rPh>
    <phoneticPr fontId="13"/>
  </si>
  <si>
    <t>ｴﾈﾙｷﾞｰ対策特別会計ｴﾈﾙｷﾞｰ需給勘定</t>
    <phoneticPr fontId="13"/>
  </si>
  <si>
    <t>-</t>
    <phoneticPr fontId="13"/>
  </si>
  <si>
    <t>ｴﾈﾙｷﾞｰ対策特別会計ｴﾈﾙｷﾞｰ需給勘定</t>
    <phoneticPr fontId="13"/>
  </si>
  <si>
    <t>-</t>
    <phoneticPr fontId="13"/>
  </si>
  <si>
    <t>-</t>
    <phoneticPr fontId="13"/>
  </si>
  <si>
    <t>-</t>
    <phoneticPr fontId="13"/>
  </si>
  <si>
    <t>-</t>
    <phoneticPr fontId="13"/>
  </si>
  <si>
    <t>○</t>
    <phoneticPr fontId="13"/>
  </si>
  <si>
    <t>ｴﾈﾙｷﾞｰ対策特別会計ｴﾈﾙｷﾞｰ需給勘定</t>
    <phoneticPr fontId="13"/>
  </si>
  <si>
    <t>（項）エネルギー需給構造高度化対策費
　（大事項）温暖化対策に必要な経費</t>
    <phoneticPr fontId="13"/>
  </si>
  <si>
    <t>今後の事業執行状況を考慮し、適時アウトカムの設定を見直していく。また、引き続き、廃棄物処理施設への先進的設備の導入を加速できるよう本事業の周知に努める。</t>
    <phoneticPr fontId="13"/>
  </si>
  <si>
    <t>アジア各国のプラスチックの輸入規制に伴い、早急に国内での資源循環体制を確保するため、高効率かつエネルギー起源二酸化炭素の削減にも貢献するリサイクル設備導入の推進を図り、プラスチックの海洋への流出を防ぐことに貢献するよう引き続き効率的に事業を実施する。</t>
    <phoneticPr fontId="13"/>
  </si>
  <si>
    <t>リサイクルの省エネは重要なテーマであり、今後大量導入された太陽光パネルなどのリサイクル問題も発生すると考えられる。2020年度以降は、どのような取り組みに切り替えていくのか、検討が必要ではないか。</t>
    <rPh sb="6" eb="7">
      <t>ショウ</t>
    </rPh>
    <rPh sb="10" eb="12">
      <t>ジュウヨウ</t>
    </rPh>
    <rPh sb="20" eb="22">
      <t>コンゴ</t>
    </rPh>
    <rPh sb="22" eb="24">
      <t>タイリョウ</t>
    </rPh>
    <rPh sb="24" eb="26">
      <t>ドウニュウ</t>
    </rPh>
    <rPh sb="29" eb="32">
      <t>タイヨウコウ</t>
    </rPh>
    <rPh sb="43" eb="45">
      <t>モンダイ</t>
    </rPh>
    <rPh sb="46" eb="48">
      <t>ハッセイ</t>
    </rPh>
    <rPh sb="51" eb="52">
      <t>カンガ</t>
    </rPh>
    <rPh sb="61" eb="63">
      <t>ネンド</t>
    </rPh>
    <rPh sb="63" eb="65">
      <t>イコウ</t>
    </rPh>
    <rPh sb="72" eb="73">
      <t>ト</t>
    </rPh>
    <rPh sb="74" eb="75">
      <t>ク</t>
    </rPh>
    <rPh sb="77" eb="78">
      <t>キ</t>
    </rPh>
    <rPh sb="79" eb="80">
      <t>カ</t>
    </rPh>
    <rPh sb="87" eb="89">
      <t>ケントウ</t>
    </rPh>
    <rPh sb="90" eb="92">
      <t>ヒツヨウ</t>
    </rPh>
    <phoneticPr fontId="2"/>
  </si>
  <si>
    <t>本事業の対象である、太陽光パネルや風力発電設備等の省エネ製品のリサイクル技術については、既に複数の技術が事業化され、又は事業化に着手され、一定の政策目標を達成したと考えている。特に、太陽光パネルのリサイクルについては、本事業によって実証された技術を含め、複数のリサイクル手法が実用化された。他方、今後排出が見込まれるIoT製品や自動化製品など、非鉄金属・レアメタル含有製品の排出増加が見込まれる。そのため、対象を変え、さらに手法についても業種横断型の実証を行うべく、別途新規事業を立ち上げ取り組むこととしたい。</t>
    <rPh sb="0" eb="1">
      <t>ホン</t>
    </rPh>
    <rPh sb="1" eb="3">
      <t>ジギョウ</t>
    </rPh>
    <rPh sb="4" eb="6">
      <t>タイショウ</t>
    </rPh>
    <rPh sb="10" eb="13">
      <t>タイヨウコウ</t>
    </rPh>
    <rPh sb="17" eb="19">
      <t>フウリョク</t>
    </rPh>
    <rPh sb="19" eb="21">
      <t>ハツデン</t>
    </rPh>
    <rPh sb="21" eb="23">
      <t>セツビ</t>
    </rPh>
    <rPh sb="23" eb="24">
      <t>トウ</t>
    </rPh>
    <rPh sb="25" eb="26">
      <t>ショウ</t>
    </rPh>
    <rPh sb="28" eb="30">
      <t>セイヒン</t>
    </rPh>
    <rPh sb="36" eb="38">
      <t>ギジュツ</t>
    </rPh>
    <rPh sb="44" eb="45">
      <t>スデ</t>
    </rPh>
    <rPh sb="46" eb="48">
      <t>フクスウ</t>
    </rPh>
    <rPh sb="49" eb="51">
      <t>ギジュツ</t>
    </rPh>
    <rPh sb="52" eb="55">
      <t>ジギョウカ</t>
    </rPh>
    <rPh sb="58" eb="59">
      <t>マタ</t>
    </rPh>
    <rPh sb="60" eb="63">
      <t>ジギョウカ</t>
    </rPh>
    <rPh sb="64" eb="66">
      <t>チャクシュ</t>
    </rPh>
    <rPh sb="69" eb="71">
      <t>イッテイ</t>
    </rPh>
    <rPh sb="72" eb="74">
      <t>セイサク</t>
    </rPh>
    <rPh sb="74" eb="76">
      <t>モクヒョウ</t>
    </rPh>
    <rPh sb="77" eb="79">
      <t>タッセイ</t>
    </rPh>
    <rPh sb="82" eb="83">
      <t>カンガ</t>
    </rPh>
    <rPh sb="88" eb="89">
      <t>トク</t>
    </rPh>
    <rPh sb="91" eb="94">
      <t>タイヨウコウ</t>
    </rPh>
    <rPh sb="109" eb="110">
      <t>ホン</t>
    </rPh>
    <rPh sb="110" eb="112">
      <t>ジギョウ</t>
    </rPh>
    <rPh sb="116" eb="118">
      <t>ジッショウ</t>
    </rPh>
    <rPh sb="121" eb="123">
      <t>ギジュツ</t>
    </rPh>
    <rPh sb="124" eb="125">
      <t>フク</t>
    </rPh>
    <rPh sb="127" eb="129">
      <t>フクスウ</t>
    </rPh>
    <rPh sb="135" eb="137">
      <t>シュホウ</t>
    </rPh>
    <rPh sb="138" eb="141">
      <t>ジツヨウカ</t>
    </rPh>
    <rPh sb="145" eb="147">
      <t>タホウ</t>
    </rPh>
    <rPh sb="148" eb="150">
      <t>コンゴ</t>
    </rPh>
    <rPh sb="150" eb="152">
      <t>ハイシュツ</t>
    </rPh>
    <rPh sb="153" eb="155">
      <t>ミコ</t>
    </rPh>
    <rPh sb="161" eb="163">
      <t>セイヒン</t>
    </rPh>
    <rPh sb="164" eb="167">
      <t>ジドウカ</t>
    </rPh>
    <rPh sb="167" eb="169">
      <t>セイヒン</t>
    </rPh>
    <rPh sb="172" eb="174">
      <t>ヒテツ</t>
    </rPh>
    <rPh sb="174" eb="176">
      <t>キンゾク</t>
    </rPh>
    <rPh sb="182" eb="184">
      <t>ガンユウ</t>
    </rPh>
    <rPh sb="184" eb="186">
      <t>セイヒン</t>
    </rPh>
    <rPh sb="187" eb="189">
      <t>ハイシュツ</t>
    </rPh>
    <rPh sb="189" eb="191">
      <t>ゾウカ</t>
    </rPh>
    <rPh sb="192" eb="194">
      <t>ミコ</t>
    </rPh>
    <rPh sb="203" eb="205">
      <t>タイショウ</t>
    </rPh>
    <rPh sb="206" eb="207">
      <t>カ</t>
    </rPh>
    <rPh sb="212" eb="214">
      <t>シュホウ</t>
    </rPh>
    <rPh sb="219" eb="221">
      <t>ギョウシュ</t>
    </rPh>
    <rPh sb="221" eb="223">
      <t>オウダン</t>
    </rPh>
    <rPh sb="223" eb="224">
      <t>ガタ</t>
    </rPh>
    <rPh sb="225" eb="227">
      <t>ジッショウ</t>
    </rPh>
    <rPh sb="228" eb="229">
      <t>オコナ</t>
    </rPh>
    <rPh sb="233" eb="235">
      <t>ベット</t>
    </rPh>
    <rPh sb="235" eb="237">
      <t>シンキ</t>
    </rPh>
    <rPh sb="237" eb="239">
      <t>ジギョウ</t>
    </rPh>
    <rPh sb="240" eb="241">
      <t>タ</t>
    </rPh>
    <rPh sb="242" eb="243">
      <t>ア</t>
    </rPh>
    <rPh sb="244" eb="245">
      <t>ト</t>
    </rPh>
    <rPh sb="246" eb="247">
      <t>ク</t>
    </rPh>
    <phoneticPr fontId="2"/>
  </si>
  <si>
    <t>予算の執行率が６割程度と低いが、これで目標は達成できるのか？また複数の自治体で広域連合を組んで廃棄物施設の規模を確保する方が廃棄物エネルギー利用の面で効率的ではないか。</t>
    <rPh sb="0" eb="2">
      <t>ヨサン</t>
    </rPh>
    <rPh sb="3" eb="6">
      <t>シッコウリツ</t>
    </rPh>
    <rPh sb="8" eb="9">
      <t>ワリ</t>
    </rPh>
    <rPh sb="9" eb="11">
      <t>テイド</t>
    </rPh>
    <rPh sb="12" eb="13">
      <t>ヒク</t>
    </rPh>
    <rPh sb="19" eb="21">
      <t>モクヒョウ</t>
    </rPh>
    <rPh sb="22" eb="24">
      <t>タッセイ</t>
    </rPh>
    <rPh sb="32" eb="34">
      <t>フクスウ</t>
    </rPh>
    <rPh sb="35" eb="38">
      <t>ジチタイ</t>
    </rPh>
    <rPh sb="39" eb="41">
      <t>コウイキ</t>
    </rPh>
    <rPh sb="41" eb="43">
      <t>レンゴウ</t>
    </rPh>
    <rPh sb="44" eb="45">
      <t>ク</t>
    </rPh>
    <rPh sb="47" eb="50">
      <t>ハイキブツ</t>
    </rPh>
    <rPh sb="50" eb="52">
      <t>シセツ</t>
    </rPh>
    <rPh sb="53" eb="55">
      <t>キボ</t>
    </rPh>
    <rPh sb="56" eb="58">
      <t>カクホ</t>
    </rPh>
    <rPh sb="60" eb="61">
      <t>ホウ</t>
    </rPh>
    <rPh sb="62" eb="65">
      <t>ハイキブツ</t>
    </rPh>
    <rPh sb="70" eb="72">
      <t>リヨウ</t>
    </rPh>
    <rPh sb="73" eb="74">
      <t>メン</t>
    </rPh>
    <rPh sb="75" eb="77">
      <t>コウリツ</t>
    </rPh>
    <rPh sb="77" eb="78">
      <t>テキ</t>
    </rPh>
    <phoneticPr fontId="2"/>
  </si>
  <si>
    <t>・執行率については、今後の事業規模についてはさらに検討する必要があると考える。
・本事業は広域化・集約化を進めても地理的制約により一定の規模に至らない地域についての資源循環・エネルギー回収を促進するものである。
・CO2削減目標と執行率の関係は本事業が設備導入事業ではないため、必ずしも比例するものではない。その点については、事業完了後の普及活動が重要であると考えており、その周知を積極的に行う。</t>
    <phoneticPr fontId="13"/>
  </si>
  <si>
    <t>-</t>
    <phoneticPr fontId="13"/>
  </si>
  <si>
    <t>平成28年度</t>
    <phoneticPr fontId="13"/>
  </si>
  <si>
    <t>廃熱の有効活用、廃棄物処理施設の省エネ化や廃棄物収集運搬車の低炭素化を加速化させエネルギー起源二酸化炭素の削減コストの低減を図り、成果目標の達成に努めること。</t>
    <phoneticPr fontId="13"/>
  </si>
  <si>
    <t>今年度の執行において、関係団体及び自治体に対して本事業にかかる周知の強化を図っており、現段階において昨年度より執行率は大きく伸びているところ。来年度概算要求においては一部補助事業の拡充を行っており、併せて全市町村及び関係団体への周知をより一層行うことで、執行率の改善及びCO2削減コストの低減に努めてまいりたい。</t>
    <phoneticPr fontId="13"/>
  </si>
  <si>
    <t>平成33年度</t>
    <phoneticPr fontId="13"/>
  </si>
  <si>
    <t>何よりも、被災地福島の住民の方々のニーズを的確に把握し、それにしっかりと応えながら進めることが重要。
成果指標に書かれている内容は、アウトプットであり、アウトカムではない。実際にＦＳどおりに計画が策定・実施され、温暖化対策としての効果があがって初めて成果と言えるのではないか。また、ＦＳを４件実施するのに1億８千万円をかけるのは、そもそもコストとして高すぎる。</t>
    <rPh sb="0" eb="1">
      <t>ナニ</t>
    </rPh>
    <rPh sb="5" eb="8">
      <t>ヒサイチ</t>
    </rPh>
    <rPh sb="8" eb="10">
      <t>フクシマ</t>
    </rPh>
    <rPh sb="11" eb="13">
      <t>ジュウミン</t>
    </rPh>
    <rPh sb="14" eb="16">
      <t>カタガタ</t>
    </rPh>
    <rPh sb="21" eb="23">
      <t>テキカク</t>
    </rPh>
    <rPh sb="24" eb="26">
      <t>ハアク</t>
    </rPh>
    <rPh sb="36" eb="37">
      <t>コタ</t>
    </rPh>
    <rPh sb="41" eb="42">
      <t>スス</t>
    </rPh>
    <rPh sb="47" eb="49">
      <t>ジュウヨウ</t>
    </rPh>
    <rPh sb="51" eb="53">
      <t>セイカ</t>
    </rPh>
    <rPh sb="53" eb="55">
      <t>シヒョウ</t>
    </rPh>
    <rPh sb="56" eb="57">
      <t>カ</t>
    </rPh>
    <rPh sb="62" eb="64">
      <t>ナイヨウ</t>
    </rPh>
    <rPh sb="86" eb="88">
      <t>ジッサイ</t>
    </rPh>
    <rPh sb="95" eb="97">
      <t>ケイカク</t>
    </rPh>
    <rPh sb="98" eb="100">
      <t>サクテイ</t>
    </rPh>
    <rPh sb="101" eb="103">
      <t>ジッシ</t>
    </rPh>
    <rPh sb="106" eb="109">
      <t>オンダンカ</t>
    </rPh>
    <rPh sb="109" eb="111">
      <t>タイサク</t>
    </rPh>
    <rPh sb="115" eb="117">
      <t>コウカ</t>
    </rPh>
    <rPh sb="122" eb="123">
      <t>ハジ</t>
    </rPh>
    <rPh sb="125" eb="127">
      <t>セイカ</t>
    </rPh>
    <rPh sb="128" eb="129">
      <t>イ</t>
    </rPh>
    <rPh sb="145" eb="146">
      <t>ケン</t>
    </rPh>
    <rPh sb="146" eb="148">
      <t>ジッシ</t>
    </rPh>
    <rPh sb="153" eb="154">
      <t>オク</t>
    </rPh>
    <rPh sb="155" eb="157">
      <t>センマン</t>
    </rPh>
    <rPh sb="157" eb="158">
      <t>エン</t>
    </rPh>
    <rPh sb="175" eb="176">
      <t>タカ</t>
    </rPh>
    <phoneticPr fontId="2"/>
  </si>
  <si>
    <t>特定復興再生拠点区域を有する自治体等を対象としているため、避難指示解除後に事業主体において事業が実行されることになり、事業計画期間内の成果指標については現在のように定めている。今年度対象自治体等のニーズを確認するとともに、コスト分析など効果的・経済的に事業実施が出来るよう見直しを進める。</t>
    <phoneticPr fontId="13"/>
  </si>
  <si>
    <t>脱炭素・資源循環「まち・暮らし創生」ＦＳ事業</t>
    <phoneticPr fontId="13"/>
  </si>
  <si>
    <t>平成32年度</t>
    <phoneticPr fontId="13"/>
  </si>
  <si>
    <t>今後ともCO2削減につなげられるよう成果実績を分析しつつ、事業の国際展開を図るとともに、効率的な予算執行に努める。</t>
    <phoneticPr fontId="13"/>
  </si>
  <si>
    <t>終了(予定)なし</t>
    <rPh sb="0" eb="2">
      <t>シュウリョウ</t>
    </rPh>
    <rPh sb="3" eb="5">
      <t>ヨテイ</t>
    </rPh>
    <phoneticPr fontId="13"/>
  </si>
  <si>
    <t>地域の循環物質に応じた地域循環共生圏の形成促進に向けた検討や地域の実情に応じたモデル事業の実施を含めて、具体的指標の設定について検討する。また、一者応札に関しても仕様書の汎用化等、引き続き改善を検討する。</t>
    <phoneticPr fontId="13"/>
  </si>
  <si>
    <t>（項）地方環境対策費
　（大事項）廃棄物・リサイクル対策の推進に必要な経費</t>
    <phoneticPr fontId="13"/>
  </si>
  <si>
    <t>終了(予定)なし</t>
    <phoneticPr fontId="13"/>
  </si>
  <si>
    <t>引き続き、UNEPから拠出金の使途について資料提供を受け、内容の把握を行うこと等により、効率的・経済的な執行に努める。また、UNEP-IRPの報告書の内容を第四次循環型社会形成推進基本計画の点検や次期循環型社会形成推進基本計画の検討に活用する。</t>
    <phoneticPr fontId="13"/>
  </si>
  <si>
    <t>・　開発途上国に対し支援事業に対し拠出を行うことは、先進国としての責務であり、当該事業の必要性は理解できる。
・　拠出金に対する予算計画、収支、活動内容等を年１回定期的に報告書をもとに確認していることから、適切に執行されていると理解できる。今後とも継続的に実施する必要がある。
・　フォーラム等を開催し、開発途上国の指導を実施しているが、フォーラムの開催等により開発途上国における３Ｒや廃棄物処理に係る具体的な事業形成や政策等がどの程度実施されたか、成果を定期的に検証する必要がある。
・　アウトカム、アウトプットは政策対話を実施した国数やフォーラム参加国としているが、それ以外に上記の事業形成や政策立案を実施した国数等を追加することも検討すべきである。</t>
    <phoneticPr fontId="13"/>
  </si>
  <si>
    <t>外部有識者からの所見を踏まえ、引き続き、拠出金の執行状況について適切な確認・管理を行うこと。また、既存のアウトカム・アウトプットに事業形成や政策立案を実施した国数等について追加することを検討すること。</t>
    <phoneticPr fontId="13"/>
  </si>
  <si>
    <t>定期的な報告書の確認等により、引き続き、拠出金の執行状況について適切な確認・管理を行う。また、本事業は拠出金であることから、事業形成や政策立案を実施した国数等を目標に設定することは困難であるが、例えば別事業（我が国循環産業の戦略的国際展開・育成事業（国際展開支援））では「セミナー・ワークショップ等の開催回数」をアウトプットとして設定しており、事業全体の中で評価を行っていく。</t>
    <phoneticPr fontId="13"/>
  </si>
  <si>
    <t>政策立案支援、政策・技術に関する知見の共有等により、各国の３Ｒ推進を支援する。引き続き、競争性のある調達手続きを行い、一者応札の改善に努める。</t>
    <phoneticPr fontId="13"/>
  </si>
  <si>
    <t>予定通り30年度限りの事業としており、本事業にて得た知見を活用し、地域循環圏の構築に努める。</t>
    <phoneticPr fontId="13"/>
  </si>
  <si>
    <t>事業成果を精査し、循環型社会推進基本計画等への反映や計画における今後の検討課題への対応等、戦略的計画を再確認するなど成果の明確化について検証する。</t>
    <phoneticPr fontId="13"/>
  </si>
  <si>
    <t>令和元年５月に策定した「プラスチック資源循環戦略」を踏まえ、本戦略に掲げるマイルストーンの達成を目指し、引き続き事業実施に努める。</t>
    <phoneticPr fontId="13"/>
  </si>
  <si>
    <t>○「リサイクルシステム統合強化による循環資源利用高度化促進事業」としながらも、行政事業レビューは同事業の一部である「家電リサイクル推進事業費」を対象として行われている。結局は、従来の個別リサイクル法ごとの縦割り評価の域を出ず、リサイクル法制全体およびそれらの統合的効果の創出につながり得る評価にはなり得ていない。
○「家電リサイクル推進事業費」に係る業務の受託先選定にあたり、総合評価による一般競争契約方式が採用されたものの、結果的には一者応募となっている。この傾向は「リサイクルシステム統合強化による循環資源利用高度化促進事業」を構成する他の個別法ごとの事業費についても同様であるのか。そして、同一の者が他の事業費についても受託する結果となっているのか。これらの点も踏まえて、競争性の確保策を検討する必要がある。</t>
    <phoneticPr fontId="13"/>
  </si>
  <si>
    <t>外部有識者からの所見を踏まえ、リサイクル法制全体による評価についても今後検討する。
一者応札の改善に向けては、引き続き仕様書に過去の事業報告書を参照できる旨を記載する等により、新規事業者の参入を促す。</t>
    <rPh sb="20" eb="22">
      <t>ホウセイ</t>
    </rPh>
    <rPh sb="22" eb="24">
      <t>ゼンタイ</t>
    </rPh>
    <rPh sb="27" eb="29">
      <t>ヒョウカ</t>
    </rPh>
    <rPh sb="34" eb="36">
      <t>コンゴ</t>
    </rPh>
    <rPh sb="36" eb="38">
      <t>ケントウ</t>
    </rPh>
    <phoneticPr fontId="13"/>
  </si>
  <si>
    <t>推進チームからの所見を踏まえ、平成31年度（令和元年度）以降の段階的な目標について今後検討する。
既存の食ロス削減に係る普及啓発ツールの周知を効率的に行うため、ポータルサイトにおける情報発信の頻度等について仕様書に明記する等の工夫を図る。</t>
    <rPh sb="0" eb="2">
      <t>スイシン</t>
    </rPh>
    <rPh sb="8" eb="10">
      <t>ショケン</t>
    </rPh>
    <rPh sb="11" eb="12">
      <t>フ</t>
    </rPh>
    <rPh sb="15" eb="17">
      <t>ヘイセイ</t>
    </rPh>
    <rPh sb="19" eb="21">
      <t>ネンド</t>
    </rPh>
    <rPh sb="41" eb="43">
      <t>コンゴ</t>
    </rPh>
    <rPh sb="91" eb="93">
      <t>ジョウホウ</t>
    </rPh>
    <rPh sb="93" eb="95">
      <t>ハッシン</t>
    </rPh>
    <rPh sb="96" eb="98">
      <t>ヒンド</t>
    </rPh>
    <rPh sb="98" eb="99">
      <t>ナド</t>
    </rPh>
    <rPh sb="103" eb="106">
      <t>シヨウショ</t>
    </rPh>
    <rPh sb="107" eb="109">
      <t>メイキ</t>
    </rPh>
    <rPh sb="111" eb="112">
      <t>ナド</t>
    </rPh>
    <rPh sb="113" eb="115">
      <t>クフウ</t>
    </rPh>
    <rPh sb="116" eb="117">
      <t>ハカ</t>
    </rPh>
    <phoneticPr fontId="13"/>
  </si>
  <si>
    <t>推進チームからの所見を踏まえ、引き続き調査・検討を確実に実施し、成果実績の向上に努める。また、成果目標について、平成30年度以降の段階的な目標について今後検討する。</t>
    <rPh sb="0" eb="2">
      <t>スイシン</t>
    </rPh>
    <rPh sb="8" eb="10">
      <t>ショケン</t>
    </rPh>
    <rPh sb="11" eb="12">
      <t>フ</t>
    </rPh>
    <rPh sb="75" eb="77">
      <t>コンゴ</t>
    </rPh>
    <phoneticPr fontId="13"/>
  </si>
  <si>
    <t>-</t>
    <phoneticPr fontId="13"/>
  </si>
  <si>
    <t>今後、増えてくるEVを中心とする次世代車（自動運転車含む）への対応も、急いで検討してもらいたい。リサイクルする素材が大きく変わる可能性もある。</t>
    <rPh sb="0" eb="2">
      <t>コンゴ</t>
    </rPh>
    <rPh sb="3" eb="4">
      <t>フ</t>
    </rPh>
    <rPh sb="11" eb="13">
      <t>チュウシン</t>
    </rPh>
    <rPh sb="16" eb="19">
      <t>ジセダイ</t>
    </rPh>
    <rPh sb="19" eb="20">
      <t>シャ</t>
    </rPh>
    <rPh sb="21" eb="23">
      <t>ジドウ</t>
    </rPh>
    <rPh sb="23" eb="25">
      <t>ウンテン</t>
    </rPh>
    <rPh sb="25" eb="26">
      <t>シャ</t>
    </rPh>
    <rPh sb="26" eb="27">
      <t>フク</t>
    </rPh>
    <rPh sb="31" eb="33">
      <t>タイオウ</t>
    </rPh>
    <rPh sb="35" eb="36">
      <t>イソ</t>
    </rPh>
    <rPh sb="38" eb="40">
      <t>ケントウ</t>
    </rPh>
    <rPh sb="55" eb="57">
      <t>ソザイ</t>
    </rPh>
    <rPh sb="58" eb="59">
      <t>オオ</t>
    </rPh>
    <rPh sb="61" eb="62">
      <t>カ</t>
    </rPh>
    <rPh sb="64" eb="67">
      <t>カノウセイ</t>
    </rPh>
    <phoneticPr fontId="2"/>
  </si>
  <si>
    <t>EV車に搭載されるバッテリーについては、今後排出の増加が見込まれる。令和二年度においては、本予算事業を通じて、排出の状況及び見通しの調査、関係事業者へのヒアリング等を実施し、対応方策を検討していきたい。</t>
    <rPh sb="2" eb="3">
      <t>シャ</t>
    </rPh>
    <rPh sb="4" eb="6">
      <t>トウサイ</t>
    </rPh>
    <rPh sb="20" eb="22">
      <t>コンゴ</t>
    </rPh>
    <rPh sb="22" eb="24">
      <t>ハイシュツ</t>
    </rPh>
    <rPh sb="25" eb="27">
      <t>ゾウカ</t>
    </rPh>
    <rPh sb="28" eb="30">
      <t>ミコ</t>
    </rPh>
    <rPh sb="34" eb="36">
      <t>レイワ</t>
    </rPh>
    <rPh sb="36" eb="37">
      <t>ニ</t>
    </rPh>
    <rPh sb="37" eb="39">
      <t>ネンド</t>
    </rPh>
    <rPh sb="45" eb="48">
      <t>ホンヨサン</t>
    </rPh>
    <rPh sb="48" eb="50">
      <t>ジギョウ</t>
    </rPh>
    <rPh sb="51" eb="52">
      <t>ツウ</t>
    </rPh>
    <rPh sb="55" eb="57">
      <t>ハイシュツ</t>
    </rPh>
    <rPh sb="58" eb="60">
      <t>ジョウキョウ</t>
    </rPh>
    <rPh sb="60" eb="61">
      <t>オヨ</t>
    </rPh>
    <rPh sb="62" eb="64">
      <t>ミトオ</t>
    </rPh>
    <rPh sb="66" eb="68">
      <t>チョウサ</t>
    </rPh>
    <rPh sb="69" eb="71">
      <t>カンケイ</t>
    </rPh>
    <rPh sb="71" eb="74">
      <t>ジギョウシャ</t>
    </rPh>
    <rPh sb="87" eb="89">
      <t>タイオウ</t>
    </rPh>
    <rPh sb="89" eb="91">
      <t>ホウサク</t>
    </rPh>
    <rPh sb="92" eb="94">
      <t>ケントウ</t>
    </rPh>
    <phoneticPr fontId="2"/>
  </si>
  <si>
    <t>平成29年4月1日から平成31年3月31日まで実施された「都市鉱山からつくる！みんなのメダルプロジェクト」を通じ、過去数年程度横ばいであった回収量は平成29年度において約7.8万トンと増加しており、着実に回収量が増加している。引き続き地方公共団体に対する取組状況の調査を行い、回収量増加に向けた原因分析を実施しつつ、加えて、メダルプロジェクトの成果をレガシーとして活用し、スペシャルオリンピックス等と連携した回収促進の取組を開始するなど引き続き回収量の増加を図る。</t>
    <rPh sb="57" eb="59">
      <t>カコ</t>
    </rPh>
    <rPh sb="59" eb="61">
      <t>スウネン</t>
    </rPh>
    <rPh sb="61" eb="63">
      <t>テイド</t>
    </rPh>
    <rPh sb="63" eb="64">
      <t>ヨコ</t>
    </rPh>
    <rPh sb="70" eb="72">
      <t>カイシュウ</t>
    </rPh>
    <rPh sb="72" eb="73">
      <t>リョウ</t>
    </rPh>
    <rPh sb="74" eb="76">
      <t>ヘイセイ</t>
    </rPh>
    <rPh sb="78" eb="80">
      <t>ネンド</t>
    </rPh>
    <rPh sb="84" eb="85">
      <t>ヤク</t>
    </rPh>
    <rPh sb="88" eb="89">
      <t>マン</t>
    </rPh>
    <rPh sb="92" eb="94">
      <t>ゾウカ</t>
    </rPh>
    <rPh sb="99" eb="101">
      <t>チャクジツ</t>
    </rPh>
    <rPh sb="102" eb="105">
      <t>カイシュウリョウ</t>
    </rPh>
    <rPh sb="106" eb="108">
      <t>ゾウカ</t>
    </rPh>
    <rPh sb="113" eb="114">
      <t>ヒ</t>
    </rPh>
    <rPh sb="115" eb="116">
      <t>ツヅ</t>
    </rPh>
    <rPh sb="117" eb="119">
      <t>チホウ</t>
    </rPh>
    <rPh sb="119" eb="121">
      <t>コウキョウ</t>
    </rPh>
    <rPh sb="121" eb="123">
      <t>ダンタイ</t>
    </rPh>
    <rPh sb="124" eb="125">
      <t>タイ</t>
    </rPh>
    <rPh sb="127" eb="129">
      <t>トリクミ</t>
    </rPh>
    <rPh sb="129" eb="131">
      <t>ジョウキョウ</t>
    </rPh>
    <rPh sb="132" eb="134">
      <t>チョウサ</t>
    </rPh>
    <rPh sb="135" eb="136">
      <t>オコナ</t>
    </rPh>
    <rPh sb="138" eb="140">
      <t>カイシュウ</t>
    </rPh>
    <rPh sb="140" eb="141">
      <t>リョウ</t>
    </rPh>
    <rPh sb="141" eb="143">
      <t>ゾウカ</t>
    </rPh>
    <rPh sb="144" eb="145">
      <t>ム</t>
    </rPh>
    <rPh sb="147" eb="149">
      <t>ゲンイン</t>
    </rPh>
    <rPh sb="149" eb="151">
      <t>ブンセキ</t>
    </rPh>
    <rPh sb="152" eb="154">
      <t>ジッシ</t>
    </rPh>
    <rPh sb="158" eb="159">
      <t>クワ</t>
    </rPh>
    <phoneticPr fontId="2"/>
  </si>
  <si>
    <t>本事業では、素材別のリサイクル実態調査等を実施し、製品分野横断型のリサイクル方策推進に取り組んできた。太陽光パネルについては、大量廃棄時代に対応できるよう、予算事業を通じてリユース、リサイクルに向けた促進方策の検討を進める。</t>
    <rPh sb="0" eb="1">
      <t>ホン</t>
    </rPh>
    <rPh sb="1" eb="3">
      <t>ジギョウ</t>
    </rPh>
    <rPh sb="6" eb="8">
      <t>ソザイ</t>
    </rPh>
    <rPh sb="8" eb="9">
      <t>ベツ</t>
    </rPh>
    <rPh sb="15" eb="17">
      <t>ジッタイ</t>
    </rPh>
    <rPh sb="17" eb="20">
      <t>チョウサナド</t>
    </rPh>
    <rPh sb="21" eb="23">
      <t>ジッシ</t>
    </rPh>
    <rPh sb="25" eb="27">
      <t>セイヒン</t>
    </rPh>
    <rPh sb="27" eb="29">
      <t>ブンヤ</t>
    </rPh>
    <rPh sb="29" eb="31">
      <t>オウダン</t>
    </rPh>
    <rPh sb="31" eb="32">
      <t>ガタ</t>
    </rPh>
    <rPh sb="38" eb="40">
      <t>ホウサク</t>
    </rPh>
    <rPh sb="40" eb="42">
      <t>スイシン</t>
    </rPh>
    <rPh sb="43" eb="44">
      <t>ト</t>
    </rPh>
    <rPh sb="45" eb="46">
      <t>ク</t>
    </rPh>
    <rPh sb="51" eb="54">
      <t>タイヨウコウ</t>
    </rPh>
    <rPh sb="63" eb="65">
      <t>タイリョウ</t>
    </rPh>
    <rPh sb="65" eb="67">
      <t>ハイキ</t>
    </rPh>
    <rPh sb="67" eb="69">
      <t>ジダイ</t>
    </rPh>
    <rPh sb="70" eb="72">
      <t>タイオウ</t>
    </rPh>
    <rPh sb="78" eb="80">
      <t>ヨサン</t>
    </rPh>
    <rPh sb="80" eb="82">
      <t>ジギョウ</t>
    </rPh>
    <rPh sb="83" eb="84">
      <t>ツウ</t>
    </rPh>
    <rPh sb="97" eb="98">
      <t>ム</t>
    </rPh>
    <rPh sb="100" eb="102">
      <t>ソクシン</t>
    </rPh>
    <rPh sb="102" eb="104">
      <t>ホウサク</t>
    </rPh>
    <rPh sb="105" eb="107">
      <t>ケントウ</t>
    </rPh>
    <rPh sb="108" eb="109">
      <t>スス</t>
    </rPh>
    <phoneticPr fontId="2"/>
  </si>
  <si>
    <t>廃棄物処理施設からのダイオキシン類の削減に向けた適切な維持管理方法等の講習会について、平成28年度及び平成30年度のアンケート結果を確認したところ、講習会を求めるニーズについてどちらも約8割が必要と回答している。しかし、両年度も「全体的に扱う内容に対して時間が短い」との意見が多く、最新の廃棄物処理事業の情報を提供するとともに、適切な情報量のテキストの精査が必要である。成果目標の達成に向けて、引き続き適切な事業実施に努めてまいりたい。</t>
    <phoneticPr fontId="13"/>
  </si>
  <si>
    <t>-</t>
    <phoneticPr fontId="13"/>
  </si>
  <si>
    <t>-</t>
    <phoneticPr fontId="13"/>
  </si>
  <si>
    <t>災害廃棄物の迅速な処理に向けて、現在の補助制度を最大限効果的に活用するなど、被災地の状況や今後の廃棄物処理の進捗を踏まえながら、支援を実施してまいりたい。
成果指標については、各年度に発生した災害廃棄物の処理完了を記載することで、災害廃棄物処理の進捗が分かるよう工夫しているところ。</t>
    <rPh sb="6" eb="8">
      <t>ジンソク</t>
    </rPh>
    <rPh sb="9" eb="11">
      <t>ショリ</t>
    </rPh>
    <rPh sb="12" eb="13">
      <t>ム</t>
    </rPh>
    <rPh sb="92" eb="94">
      <t>ハッセイ</t>
    </rPh>
    <rPh sb="96" eb="98">
      <t>サイガイ</t>
    </rPh>
    <rPh sb="98" eb="101">
      <t>ハイキブツ</t>
    </rPh>
    <rPh sb="102" eb="104">
      <t>ショリ</t>
    </rPh>
    <rPh sb="104" eb="106">
      <t>カンリョウ</t>
    </rPh>
    <rPh sb="115" eb="117">
      <t>サイガイ</t>
    </rPh>
    <rPh sb="117" eb="120">
      <t>ハイキブツ</t>
    </rPh>
    <rPh sb="120" eb="122">
      <t>ショリ</t>
    </rPh>
    <phoneticPr fontId="13"/>
  </si>
  <si>
    <t>PCB廃棄物の処理期限までの処理達成に向けて、より効率的かつ効果的に事業を実施すること。</t>
    <phoneticPr fontId="13"/>
  </si>
  <si>
    <t>JESCOの設備の安全性について点検、補修更新及び処理能力向上のための改造をより効率的かつ効果的に実施することでＰＣＢ処理施設の安全性を確保し、期限内でのＰＣＢ廃棄物の早期処理完了に努める。</t>
    <phoneticPr fontId="13"/>
  </si>
  <si>
    <t>-</t>
    <phoneticPr fontId="13"/>
  </si>
  <si>
    <t>交付金の執行体制については、交付申請等の審査事務を行っている都道府県への説明会を実施するなど、その適正な運用について引き続き努めていく。</t>
    <phoneticPr fontId="13"/>
  </si>
  <si>
    <t>災害等により被害を受けた廃棄物処理施設等の早期復旧を支援することにより、引き続き円滑な廃棄物処理の実施に努めてまいりたい。
成果指標については、各年度に被災した施設の復旧状況を記載することで、施設復旧の進捗が分かるよう工夫しているところ。</t>
    <rPh sb="26" eb="28">
      <t>シエン</t>
    </rPh>
    <rPh sb="36" eb="37">
      <t>ヒ</t>
    </rPh>
    <rPh sb="38" eb="39">
      <t>ツヅ</t>
    </rPh>
    <rPh sb="40" eb="42">
      <t>エンカツ</t>
    </rPh>
    <rPh sb="43" eb="46">
      <t>ハイキブツ</t>
    </rPh>
    <rPh sb="46" eb="48">
      <t>ショリ</t>
    </rPh>
    <rPh sb="62" eb="64">
      <t>セイカ</t>
    </rPh>
    <rPh sb="64" eb="66">
      <t>シヒョウ</t>
    </rPh>
    <rPh sb="72" eb="75">
      <t>カクネンド</t>
    </rPh>
    <rPh sb="76" eb="78">
      <t>ヒサイ</t>
    </rPh>
    <rPh sb="80" eb="82">
      <t>シセツ</t>
    </rPh>
    <rPh sb="83" eb="85">
      <t>フッキュウ</t>
    </rPh>
    <rPh sb="85" eb="87">
      <t>ジョウキョウ</t>
    </rPh>
    <rPh sb="88" eb="90">
      <t>キサイ</t>
    </rPh>
    <rPh sb="96" eb="98">
      <t>シセツ</t>
    </rPh>
    <rPh sb="98" eb="100">
      <t>フッキュウ</t>
    </rPh>
    <rPh sb="101" eb="103">
      <t>シンチョク</t>
    </rPh>
    <rPh sb="104" eb="105">
      <t>ワ</t>
    </rPh>
    <rPh sb="109" eb="111">
      <t>クフウ</t>
    </rPh>
    <phoneticPr fontId="13"/>
  </si>
  <si>
    <t>そもそも事業内容がよくわからない。成果目標欄をみると、要するに災害廃棄物処理の計画策定を促進することに思えるが、実際の事業内容は多岐にわたっており、それらが全て成果目標に結びついているようには読み取れない。また、事業費のうち、東部知多衛生組合への支払額が約35億円と突出している。その理由が不明。事業終了年度欄には、終了予定なしと記載があるが、毎年振り返りと改善を重ねるとともに、目標達成状況が不良であれば、事業実施方法を抜本的に見直すべきでないか？</t>
    <rPh sb="4" eb="6">
      <t>ジギョウ</t>
    </rPh>
    <rPh sb="6" eb="8">
      <t>ナイヨウ</t>
    </rPh>
    <rPh sb="17" eb="19">
      <t>セイカ</t>
    </rPh>
    <rPh sb="19" eb="21">
      <t>モクヒョウ</t>
    </rPh>
    <rPh sb="21" eb="22">
      <t>ラン</t>
    </rPh>
    <rPh sb="27" eb="28">
      <t>ヨウ</t>
    </rPh>
    <rPh sb="31" eb="33">
      <t>サイガイ</t>
    </rPh>
    <rPh sb="33" eb="36">
      <t>ハイキブツ</t>
    </rPh>
    <rPh sb="36" eb="38">
      <t>ショリ</t>
    </rPh>
    <rPh sb="39" eb="41">
      <t>ケイカク</t>
    </rPh>
    <rPh sb="41" eb="43">
      <t>サクテイ</t>
    </rPh>
    <rPh sb="44" eb="46">
      <t>ソクシン</t>
    </rPh>
    <rPh sb="51" eb="52">
      <t>オモ</t>
    </rPh>
    <rPh sb="56" eb="58">
      <t>ジッサイ</t>
    </rPh>
    <rPh sb="59" eb="61">
      <t>ジギョウ</t>
    </rPh>
    <rPh sb="61" eb="63">
      <t>ナイヨウ</t>
    </rPh>
    <rPh sb="64" eb="66">
      <t>タキ</t>
    </rPh>
    <rPh sb="78" eb="79">
      <t>スベ</t>
    </rPh>
    <rPh sb="80" eb="82">
      <t>セイカ</t>
    </rPh>
    <rPh sb="82" eb="84">
      <t>モクヒョウ</t>
    </rPh>
    <rPh sb="85" eb="86">
      <t>ムス</t>
    </rPh>
    <rPh sb="96" eb="97">
      <t>ヨ</t>
    </rPh>
    <rPh sb="98" eb="99">
      <t>ト</t>
    </rPh>
    <rPh sb="106" eb="108">
      <t>ジギョウ</t>
    </rPh>
    <rPh sb="108" eb="109">
      <t>ヒ</t>
    </rPh>
    <rPh sb="113" eb="115">
      <t>トウブ</t>
    </rPh>
    <rPh sb="115" eb="117">
      <t>チタ</t>
    </rPh>
    <rPh sb="117" eb="119">
      <t>エイセイ</t>
    </rPh>
    <rPh sb="119" eb="121">
      <t>クミアイ</t>
    </rPh>
    <rPh sb="123" eb="125">
      <t>シハライ</t>
    </rPh>
    <rPh sb="125" eb="126">
      <t>ガク</t>
    </rPh>
    <rPh sb="127" eb="128">
      <t>ヤク</t>
    </rPh>
    <rPh sb="130" eb="131">
      <t>オク</t>
    </rPh>
    <rPh sb="131" eb="132">
      <t>エン</t>
    </rPh>
    <rPh sb="133" eb="135">
      <t>トッシュツ</t>
    </rPh>
    <rPh sb="142" eb="144">
      <t>リユウ</t>
    </rPh>
    <rPh sb="145" eb="147">
      <t>フメイ</t>
    </rPh>
    <rPh sb="148" eb="150">
      <t>ジギョウ</t>
    </rPh>
    <rPh sb="150" eb="152">
      <t>シュウリョウ</t>
    </rPh>
    <rPh sb="152" eb="154">
      <t>ネンド</t>
    </rPh>
    <rPh sb="154" eb="155">
      <t>ラン</t>
    </rPh>
    <rPh sb="158" eb="160">
      <t>シュウリョウ</t>
    </rPh>
    <rPh sb="160" eb="162">
      <t>ヨテイ</t>
    </rPh>
    <rPh sb="165" eb="167">
      <t>キサイ</t>
    </rPh>
    <rPh sb="172" eb="174">
      <t>マイトシ</t>
    </rPh>
    <rPh sb="174" eb="175">
      <t>フ</t>
    </rPh>
    <rPh sb="176" eb="177">
      <t>カエ</t>
    </rPh>
    <rPh sb="179" eb="181">
      <t>カイゼン</t>
    </rPh>
    <rPh sb="182" eb="183">
      <t>カサ</t>
    </rPh>
    <rPh sb="190" eb="192">
      <t>モクヒョウ</t>
    </rPh>
    <rPh sb="192" eb="194">
      <t>タッセイ</t>
    </rPh>
    <rPh sb="194" eb="196">
      <t>ジョウキョウ</t>
    </rPh>
    <rPh sb="197" eb="199">
      <t>フリョウ</t>
    </rPh>
    <rPh sb="204" eb="206">
      <t>ジギョウ</t>
    </rPh>
    <rPh sb="206" eb="208">
      <t>ジッシ</t>
    </rPh>
    <rPh sb="208" eb="210">
      <t>ホウホウ</t>
    </rPh>
    <rPh sb="211" eb="214">
      <t>バッポンテキ</t>
    </rPh>
    <rPh sb="215" eb="217">
      <t>ミナオ</t>
    </rPh>
    <phoneticPr fontId="2"/>
  </si>
  <si>
    <t>事業概要について、事業内容と成果目標とのつながりがわかるように記載を修正。また、アウトカムの目標達成率を向上させるための事業実施方法の改善手段について、点検・改善結果に追記。
なお、東部知多衛生組合は他の市町村と違い、廃棄物処理施設事業への交付を行っているので突出しているものである。</t>
    <phoneticPr fontId="13"/>
  </si>
  <si>
    <t>廃棄物・リサイクル分野における気候変動影響の分析及び適応策の検討</t>
    <phoneticPr fontId="13"/>
  </si>
  <si>
    <t>平成31年度</t>
    <phoneticPr fontId="13"/>
  </si>
  <si>
    <t>今後の事業実施の際には実績に応じて効率的・経済的な予算執行に努める。</t>
    <rPh sb="0" eb="2">
      <t>コンゴ</t>
    </rPh>
    <phoneticPr fontId="13"/>
  </si>
  <si>
    <t>アジア・太平洋諸国における災害廃棄物処理計画策定というアウトカム・アウトプットが考えられるが、平成29年度にガイドラインを策定し、平成30年度からガイドラインに基づく指導・支援を始めたところであるため、現時点でアウトプットに追加することは難しい。このため、点検結果において、現時点での事業を通じて得られた成果について追記した。</t>
    <phoneticPr fontId="13"/>
  </si>
  <si>
    <t>○高齢世帯の増加を踏まえた廃棄物収集のあり方については、既に市町村レベルにおいて具体的な取り組みが展開されてきているところであり、現時点で環境省がガイドラインを作成し提示する意義がどの程度あるのかが判然としない。
○同事業は廃棄物処理体制全体を高齢化社会に対応したものとしていくことを目的としているようであるが、廃棄物処理体制のなかでも収集運搬に焦点を当てるのか、それ以外も含む処理システム全体とするのかで、求められる成果と到達点が大きく異なってくると思われる。この意味において、本事業のスコープが明確になっていない印象を受ける。
○成果指標を説明会等へののべ参加団体数とすることの妥当性に加えて、一般廃棄物処理が1,700余存在する市町村の自治事務であることからすると、平成32年度の説明会等に都道府県から1団体の参加を想定するということの妥当性にも大いに疑問が残る。</t>
    <phoneticPr fontId="13"/>
  </si>
  <si>
    <t>　現在ごみ出し支援の制度を構築している自治体は全体の２割程度の状況の中で、ごみ出し支援は自治体が取組むべき課題であると思っている自治体は５割程度あり、今後、高齢化の進展によりごみ出し支援制度設計を行おうとする自治体に向け、制度設計のためのガイドライン及び事例集を作成し横展開していく必要がある。
　説明会は都道府県を対象に行い管内市町村に周知することを想定しているが、周知の方法については今後検討していき、併せて成果目標の達成に資する指標についても検討していく。</t>
    <phoneticPr fontId="13"/>
  </si>
  <si>
    <t>廃棄物処理システム開発費</t>
    <phoneticPr fontId="13"/>
  </si>
  <si>
    <t>引き続き効率的な事業実施に努める。</t>
    <phoneticPr fontId="13"/>
  </si>
  <si>
    <t>外部有識者からの所見を踏まえ、当経費の成果を制度設計や各種規制に適切に活用できるように努める。</t>
    <phoneticPr fontId="13"/>
  </si>
  <si>
    <t>引き続き効率的な事業実施に努め、信頼度の高い統計データを取りまとめ、政策立案における基礎データとして最大限活用すること。</t>
    <phoneticPr fontId="13"/>
  </si>
  <si>
    <t>引き続き効率的な事業実施に努め、信頼度の高い統計データを取りまとめ、政策立案における基礎データとしての活用に努める。</t>
    <phoneticPr fontId="13"/>
  </si>
  <si>
    <t>-</t>
    <phoneticPr fontId="13"/>
  </si>
  <si>
    <t>引き続き、効率的・経済的な事業実施に努める。</t>
    <phoneticPr fontId="13"/>
  </si>
  <si>
    <t>引き続き、電子マニュフェストの普及率向上を図るため、他のシステムと連携等に取り組んでいく。</t>
    <phoneticPr fontId="13"/>
  </si>
  <si>
    <t>-</t>
    <phoneticPr fontId="13"/>
  </si>
  <si>
    <t>成果実績が向上していない状況を受けて、石綿廃棄物の無害化処理能力を有する事業者に対し効果的な新たな取組を検討し、成果目標の達成に努める。また、引き続き、一者応札の改善に向けた取り組みを検討する。</t>
    <phoneticPr fontId="13"/>
  </si>
  <si>
    <t>PCBの適正処理のために必要な対策事業。
着実かつ計画的、効率的な実施に努めていただきたい。</t>
    <rPh sb="4" eb="6">
      <t>テキセイ</t>
    </rPh>
    <rPh sb="6" eb="8">
      <t>ショリ</t>
    </rPh>
    <rPh sb="12" eb="14">
      <t>ヒツヨウ</t>
    </rPh>
    <rPh sb="15" eb="17">
      <t>タイサク</t>
    </rPh>
    <rPh sb="17" eb="19">
      <t>ジギョウ</t>
    </rPh>
    <rPh sb="21" eb="23">
      <t>チャクジツ</t>
    </rPh>
    <rPh sb="25" eb="28">
      <t>ケイカクテキ</t>
    </rPh>
    <rPh sb="29" eb="32">
      <t>コウリツテキ</t>
    </rPh>
    <rPh sb="33" eb="35">
      <t>ジッシ</t>
    </rPh>
    <rPh sb="36" eb="37">
      <t>ツト</t>
    </rPh>
    <phoneticPr fontId="2"/>
  </si>
  <si>
    <t>自治体や掘り起こし調査対象事業者からの調査実施に係る相談に対応するための専門家の派遣、相談窓口の設置及び専門家の派遣、低濃度ＰＣＢ廃棄物の正確な全体像を把握するための方策の検討等、より効率的かつ効果的な事業を実施することで期限内でのＰＣＢ廃棄物の適正な処理の推進に努める。</t>
    <phoneticPr fontId="13"/>
  </si>
  <si>
    <t>効率的かつ効果的な事業を実施することで処理期限内でのＰＣＢ廃棄物の早期処理完了に努めるとともに、低濃度PCB廃棄物の実態把握に向けた取組を検討すること。</t>
    <phoneticPr fontId="13"/>
  </si>
  <si>
    <t>各種補助事業について、効率的かつ効果的に事業を実施することで期限内でのPCB廃棄物の早期処理完了に努める。</t>
    <phoneticPr fontId="13"/>
  </si>
  <si>
    <t>-</t>
    <phoneticPr fontId="13"/>
  </si>
  <si>
    <t>-</t>
    <phoneticPr fontId="13"/>
  </si>
  <si>
    <t>引き続き効率的な事業実施に努めるとともに、我が国が有する水銀廃棄物の処理技術・体制等に関する知見を各国に提供するなどを通じて今後の水銀廃棄物の議論を主導していきたい。</t>
    <phoneticPr fontId="13"/>
  </si>
  <si>
    <t>推進チームの所見を踏まえて担い手確保に向けた取組の強化を検討する。</t>
    <phoneticPr fontId="13"/>
  </si>
  <si>
    <t>成果目標の達成に向け、不法投棄の新規発生の抑制に向けた取組を効果的に実施すること。</t>
    <phoneticPr fontId="13"/>
  </si>
  <si>
    <t>不法投棄等事案に関する技術的助言等が必要な都道府県等に対し、関係法令等に精通した専門家を現地に派遣すること等により成果目標の達成に向け効率的に行うとともに、不法投棄の未然防止対策を一層強化していく。</t>
    <phoneticPr fontId="13"/>
  </si>
  <si>
    <t>拠出金の使途や事業実施状況の把握に努めるとともに、拠出額を必要最低限とすること。</t>
    <phoneticPr fontId="13"/>
  </si>
  <si>
    <t>拠出金の使途や事業実施状況の把握に努めるとともに、拠出額を必要最低限にできるように方策を検討する。</t>
    <phoneticPr fontId="13"/>
  </si>
  <si>
    <t>引き続き、より効果的・効率的な事業の実施及びクリアランス制度の厳格な運用に努めていきたい。</t>
    <phoneticPr fontId="13"/>
  </si>
  <si>
    <t>輸出入業者等への関連法令による規制に関する周知徹底を図り、バーゼル条約の適切な実施と成果目標の達成に努めて参りたい。</t>
    <phoneticPr fontId="13"/>
  </si>
  <si>
    <t>-</t>
    <phoneticPr fontId="13"/>
  </si>
  <si>
    <t>産業廃棄物不法投棄等原状回復措置推進費補助金</t>
    <phoneticPr fontId="13"/>
  </si>
  <si>
    <t>支障等がある産業廃棄物の不法投棄等残存件数が増加することのないよう、引き続き関連事業（175 産業廃棄物適正処理推進費）を効率的に活用する。また当該事業については都道府県等の所要額を踏まえて増額要求し、執行に際しては引き続き適正かつ効率的となるよう努める。</t>
    <phoneticPr fontId="13"/>
  </si>
  <si>
    <t>各地方事務所と税関と連携し、立会検査を強化するとともに、引き続き水際対策に取り組んでいく。</t>
    <phoneticPr fontId="13"/>
  </si>
  <si>
    <t>終了予定なし</t>
    <phoneticPr fontId="13"/>
  </si>
  <si>
    <t>産業廃棄物最終処分場維持管理適正化に向けた調査結果を自治体等にフィードバックできる内容の調査とする予定。</t>
    <phoneticPr fontId="13"/>
  </si>
  <si>
    <t>単独浄化槽から合併浄化槽への転換や適正な維持管理の確保については、浄化槽の使用者である一般の方への普及啓発や事業実施主体である地方公共団体との連携を密に図るとともに、引き続き効果的・効率的な事業の実施に努める。</t>
    <phoneticPr fontId="13"/>
  </si>
  <si>
    <t>-</t>
    <phoneticPr fontId="13"/>
  </si>
  <si>
    <t>要求額のうち「新しい日本のための優先課題推進枠」
47,827百万円</t>
    <rPh sb="0" eb="3">
      <t>ヨウキュウガク</t>
    </rPh>
    <rPh sb="7" eb="8">
      <t>アタラ</t>
    </rPh>
    <rPh sb="10" eb="12">
      <t>ニホン</t>
    </rPh>
    <rPh sb="16" eb="18">
      <t>ユウセン</t>
    </rPh>
    <rPh sb="18" eb="20">
      <t>カダイ</t>
    </rPh>
    <rPh sb="20" eb="22">
      <t>スイシン</t>
    </rPh>
    <rPh sb="22" eb="23">
      <t>ワク</t>
    </rPh>
    <rPh sb="31" eb="32">
      <t>ヒャク</t>
    </rPh>
    <rPh sb="32" eb="34">
      <t>マンエン</t>
    </rPh>
    <phoneticPr fontId="13"/>
  </si>
  <si>
    <t>要求額のうち「新しい日本のための優先課題推進枠」
3,500百万円</t>
    <rPh sb="0" eb="3">
      <t>ヨウキュウガク</t>
    </rPh>
    <rPh sb="7" eb="8">
      <t>アタラ</t>
    </rPh>
    <rPh sb="10" eb="12">
      <t>ニホン</t>
    </rPh>
    <rPh sb="16" eb="18">
      <t>ユウセン</t>
    </rPh>
    <rPh sb="18" eb="20">
      <t>カダイ</t>
    </rPh>
    <rPh sb="20" eb="22">
      <t>スイシン</t>
    </rPh>
    <rPh sb="22" eb="23">
      <t>ワク</t>
    </rPh>
    <rPh sb="30" eb="31">
      <t>ヒャク</t>
    </rPh>
    <rPh sb="31" eb="33">
      <t>マンエン</t>
    </rPh>
    <phoneticPr fontId="13"/>
  </si>
  <si>
    <t>新32-0001</t>
    <phoneticPr fontId="13"/>
  </si>
  <si>
    <t>新32-0013</t>
    <phoneticPr fontId="13"/>
  </si>
  <si>
    <t>新32-0002</t>
    <phoneticPr fontId="13"/>
  </si>
  <si>
    <t>公共施設の設備制御による地域内再エネ活用モデル構築事業</t>
    <phoneticPr fontId="13"/>
  </si>
  <si>
    <t>ｴﾈﾙｷﾞｰ対策特別会計ｴﾈﾙｷﾞｰ需給勘定</t>
    <phoneticPr fontId="13"/>
  </si>
  <si>
    <t>（項）エネルギー需給構造高度化対策費
　（大事項）温暖化対策に必要な経費</t>
    <phoneticPr fontId="13"/>
  </si>
  <si>
    <t>新32-0003</t>
    <phoneticPr fontId="13"/>
  </si>
  <si>
    <t>配送拠点等エネルギーステーション化による地域貢献型脱炭素物流等構築事業(一部経済産業省連携事業）</t>
    <phoneticPr fontId="13"/>
  </si>
  <si>
    <t>-</t>
    <phoneticPr fontId="13"/>
  </si>
  <si>
    <t>新32-0004</t>
    <phoneticPr fontId="13"/>
  </si>
  <si>
    <t>再エネ主力化に向けた需要側の運転制御設備等導入促進事業</t>
    <phoneticPr fontId="13"/>
  </si>
  <si>
    <t>新32-0005</t>
    <phoneticPr fontId="13"/>
  </si>
  <si>
    <t>平時の省CO2と災害時避難施設を両立する直流による建物間融通支援事業</t>
    <phoneticPr fontId="13"/>
  </si>
  <si>
    <t>（項）エネルギー需給構造高度化対策費
　（大事項）温暖化対策に必要な経費</t>
    <phoneticPr fontId="13"/>
  </si>
  <si>
    <t>新32-0006</t>
    <phoneticPr fontId="13"/>
  </si>
  <si>
    <t>温泉熱等利活用による経済好循環・地域活性化促進実証事業</t>
    <phoneticPr fontId="13"/>
  </si>
  <si>
    <t>地球環境局
自然環境局</t>
    <rPh sb="0" eb="2">
      <t>チキュウ</t>
    </rPh>
    <rPh sb="2" eb="4">
      <t>カンキョウ</t>
    </rPh>
    <rPh sb="4" eb="5">
      <t>キョク</t>
    </rPh>
    <rPh sb="6" eb="8">
      <t>シゼン</t>
    </rPh>
    <rPh sb="8" eb="10">
      <t>カンキョウ</t>
    </rPh>
    <rPh sb="10" eb="11">
      <t>キョク</t>
    </rPh>
    <phoneticPr fontId="13"/>
  </si>
  <si>
    <t>新32-0008</t>
    <phoneticPr fontId="13"/>
  </si>
  <si>
    <t>ICT活用による特殊自動車の省エネルギー補助事業（国土交通省連携事業）</t>
    <phoneticPr fontId="13"/>
  </si>
  <si>
    <t>新32-0009</t>
    <phoneticPr fontId="13"/>
  </si>
  <si>
    <t>革新的な省CO2実現のための部材や素材の社会実装・普及展開加速化事業</t>
    <phoneticPr fontId="13"/>
  </si>
  <si>
    <t>新32-0010</t>
    <phoneticPr fontId="13"/>
  </si>
  <si>
    <t>脱炭素・低環境負荷を実現する次世代ヒートポンプ等技術実用化促進事業</t>
    <phoneticPr fontId="13"/>
  </si>
  <si>
    <t>新32-0011</t>
    <phoneticPr fontId="13"/>
  </si>
  <si>
    <t>自律分散型エネルギーシステムを支える小型風力発電実用化推進事業</t>
    <phoneticPr fontId="13"/>
  </si>
  <si>
    <t>ｴﾈﾙｷﾞｰ対策特別会計ｴﾈﾙｷﾞｰ需給勘定</t>
    <phoneticPr fontId="13"/>
  </si>
  <si>
    <t>新32-0012</t>
    <phoneticPr fontId="13"/>
  </si>
  <si>
    <t>浮体式洋上風力発電による地域の脱炭素化ビジネス促進事業</t>
    <phoneticPr fontId="13"/>
  </si>
  <si>
    <t>新32-0014</t>
    <phoneticPr fontId="13"/>
  </si>
  <si>
    <t>事業全体のマネジメント・サイクル体制確立事業</t>
    <phoneticPr fontId="13"/>
  </si>
  <si>
    <t>新32-0015</t>
    <rPh sb="0" eb="1">
      <t>シン</t>
    </rPh>
    <phoneticPr fontId="13"/>
  </si>
  <si>
    <t>世界銀行市場メカニズム実施基金への拠出金</t>
    <phoneticPr fontId="13"/>
  </si>
  <si>
    <t>-</t>
    <phoneticPr fontId="13"/>
  </si>
  <si>
    <t>今年度の事業報告において、本事業の政策的意義を含めた目的及び各種効果を明確にする。
また、本事業の効果を踏まえた上で、事業性の改善方策を含めた今後の事業展開に関する検証を行う。</t>
    <phoneticPr fontId="13"/>
  </si>
  <si>
    <t>ご指摘を踏まえ、諸外国に比べて整備が遅れた理由を「事業概要」に記載し、統計結果の政策立案への活用については、「事業所管部局における点検・改善　事業の有効性　整備された施設や成果物は十分に活用されているか。」に記載した。引き続き、調査手法の工夫、効率化に努めてまいりたい。</t>
    <phoneticPr fontId="13"/>
  </si>
  <si>
    <t>本事業については、PDCAサイクルを踏まえ、より国民の意識変容、行動変容を促進し、もってCO2排出削減に寄与する政策を展開していく。
また、一者応札の改善に向けては、引き続き必要に応じて事業内容の見直しや公募期間を長くするなど、競争性の担保に努める。</t>
    <phoneticPr fontId="13"/>
  </si>
  <si>
    <t>引き続き、指針の策定や見直し、拡充等に向けて調査を行い、より効果的な対策案の作成に努める。また、一社応札の改善に向けて事業内容を見直すととともに、事業の周知等実施していく。</t>
    <phoneticPr fontId="13"/>
  </si>
  <si>
    <t>省内調整の短縮化のほか、執行率が低い要因が無いかを十分に検証し、適切な執行管理を行う。</t>
    <phoneticPr fontId="13"/>
  </si>
  <si>
    <t>事業の経験及び成果を有効に活用し、今後の政策に役立てていく。</t>
    <phoneticPr fontId="13"/>
  </si>
  <si>
    <t>事業効果が想定より低いメニューについては事業者へのヒアリングや要件等の見直しを行い、また補助事業実施件数の不足によるものは事業の周知徹底も行うことで、今後の適切な予算執行に努める。</t>
    <phoneticPr fontId="13"/>
  </si>
  <si>
    <t>概算要求に際しては補助内容の精査・検討を行った。執行に際しては費用効果の高い事業の採択に努めるとともに、事業者に対して補助事業の周知等を実施することで執行率の向上にも努めることとする。</t>
    <rPh sb="0" eb="2">
      <t>ガイサン</t>
    </rPh>
    <rPh sb="2" eb="4">
      <t>ヨウキュウ</t>
    </rPh>
    <rPh sb="5" eb="6">
      <t>サイ</t>
    </rPh>
    <rPh sb="9" eb="11">
      <t>ホジョ</t>
    </rPh>
    <rPh sb="11" eb="13">
      <t>ナイヨウ</t>
    </rPh>
    <rPh sb="14" eb="16">
      <t>セイサ</t>
    </rPh>
    <rPh sb="17" eb="19">
      <t>ケントウ</t>
    </rPh>
    <rPh sb="20" eb="21">
      <t>オコナ</t>
    </rPh>
    <rPh sb="24" eb="26">
      <t>シッコウ</t>
    </rPh>
    <rPh sb="27" eb="28">
      <t>サイ</t>
    </rPh>
    <rPh sb="31" eb="33">
      <t>ヒヨウ</t>
    </rPh>
    <rPh sb="33" eb="35">
      <t>コウカ</t>
    </rPh>
    <rPh sb="36" eb="37">
      <t>タカ</t>
    </rPh>
    <rPh sb="38" eb="40">
      <t>ジギョウ</t>
    </rPh>
    <rPh sb="41" eb="43">
      <t>サイタク</t>
    </rPh>
    <rPh sb="44" eb="45">
      <t>ツト</t>
    </rPh>
    <rPh sb="52" eb="55">
      <t>ジギョウシャ</t>
    </rPh>
    <rPh sb="56" eb="57">
      <t>タイ</t>
    </rPh>
    <rPh sb="59" eb="61">
      <t>ホジョ</t>
    </rPh>
    <rPh sb="61" eb="63">
      <t>ジギョウ</t>
    </rPh>
    <rPh sb="64" eb="66">
      <t>シュウチ</t>
    </rPh>
    <rPh sb="66" eb="67">
      <t>トウ</t>
    </rPh>
    <rPh sb="68" eb="70">
      <t>ジッシ</t>
    </rPh>
    <rPh sb="75" eb="78">
      <t>シッコウリツ</t>
    </rPh>
    <rPh sb="79" eb="81">
      <t>コウジョウ</t>
    </rPh>
    <rPh sb="83" eb="84">
      <t>ツト</t>
    </rPh>
    <phoneticPr fontId="13"/>
  </si>
  <si>
    <t>今年度の事業報告において、本事業の政策的意義を含めた目的及び各種効果を明確にする。
また、本事業の効果を踏まえた上で、事業性の改善方策を含めた今後の事業展開に関する検証を行う。</t>
    <phoneticPr fontId="13"/>
  </si>
  <si>
    <t>これまでの経験及び成果を有効に活用し、目標達成に向けフォローを行う。</t>
    <rPh sb="31" eb="32">
      <t>オコナ</t>
    </rPh>
    <phoneticPr fontId="13"/>
  </si>
  <si>
    <t>予算執行調査の結果を踏まえ、以下の内容を変更検討。
①診断事業において、提案された対策実施の要件化とそのフォローアップの実施
②診断事業において、診断範囲を限定し、補助上限を引き下げたメニューの新設
③診断事業において、診断見積もりの複数取得の実施指導</t>
    <phoneticPr fontId="13"/>
  </si>
  <si>
    <t>H29、30年度に応募が少なかったL2-Tech認証製品を中心にヒアリングを行った結果、設備導入に期間を要することがわかったので、H31年度は複数年度事業を取り入れた。かつ、H31年度は補助金上限額を引き下げて（1.5億→1.0億円）、採択件数の向上を目指した。上記H31年度取り組みの結果を確認しつつ、引き続き事業者ニーズを把握していく。</t>
    <phoneticPr fontId="13"/>
  </si>
  <si>
    <t>御指摘いただいたとおり、カーボンプライシングの制度案やその必要性等についての検討を行うとともに、一者応札の改善についても、競争性の向上に関する自主的な取組を行ってまいります。</t>
    <phoneticPr fontId="13"/>
  </si>
  <si>
    <t>御指摘のとおり、本事業における効果的・効率的な執行をするとともに、一者応札の改善に向けた取組についても検討してまいります。</t>
    <phoneticPr fontId="13"/>
  </si>
  <si>
    <t>「平成42年度までの累積で5000万から１億ｔ-CO2削減・吸収」に向けた取組については、今般、中間目標を設定することにより、成果目標・指標の達成に向けて事業の効率化を推進していくとともに、地球温暖化対策計画の進捗管理において、毎年度、実施状況を把握し、評価する。また、引き続き、費用対効果（エネルギー起源二酸化炭素排出削減コスト）を考慮して事業の採択を行うなどして、予算の効率化を図っていく。</t>
    <phoneticPr fontId="13"/>
  </si>
  <si>
    <t>指摘を踏まえ、企業への周知等を積極的に実施することで、活動実績数の維持、向上に努めるとともに、一者応札の改善に向けた取組をすすめ一社応札の改善に努める。</t>
    <phoneticPr fontId="13"/>
  </si>
  <si>
    <t>拠出金の使い道については、より有意義な使途に使用されるよう、拠出先のプログラム及び拠出額について毎年度検討を行っており、、今後も引き続き、拠出金の使い道を把握・検証していく。また、</t>
    <phoneticPr fontId="13"/>
  </si>
  <si>
    <t>予定通り終了とする。また、外部有識者の所見を踏まえ、予算規模の設定の考え方と実際の執行額の乖離を分析し、他の事業における今後の予算要求へ活用を検討する。</t>
    <phoneticPr fontId="13"/>
  </si>
  <si>
    <t>指摘を踏まえ、過年度事業の実施事例を整理し、その周知を行うことで比較的取り組みやすい省CO2手法の展開を図る。また、過年度、説明会等に参加した事業者及びその団体に積極的に周知することで、幅広く事業を展開できるよう努める。</t>
    <phoneticPr fontId="13"/>
  </si>
  <si>
    <t>引き続き交付先を厳正な審査で選定するとともに、事業の進捗管理を行うことにより、効率的・効果的に執行する。また、成果目標及び実績については、実態に即した現実的な目標値を設定できるよう、適切に事業の効果分析を行う。</t>
    <rPh sb="0" eb="1">
      <t>ヒ</t>
    </rPh>
    <rPh sb="2" eb="3">
      <t>ツヅ</t>
    </rPh>
    <rPh sb="4" eb="7">
      <t>コウフサキ</t>
    </rPh>
    <rPh sb="8" eb="10">
      <t>ゲンセイ</t>
    </rPh>
    <rPh sb="11" eb="13">
      <t>シンサ</t>
    </rPh>
    <rPh sb="14" eb="16">
      <t>センテイ</t>
    </rPh>
    <rPh sb="23" eb="25">
      <t>ジギョウ</t>
    </rPh>
    <rPh sb="26" eb="28">
      <t>シンチョク</t>
    </rPh>
    <rPh sb="28" eb="30">
      <t>カンリ</t>
    </rPh>
    <rPh sb="31" eb="32">
      <t>オコナ</t>
    </rPh>
    <rPh sb="39" eb="42">
      <t>コウリツテキ</t>
    </rPh>
    <rPh sb="43" eb="46">
      <t>コウカテキ</t>
    </rPh>
    <rPh sb="47" eb="49">
      <t>シッコウ</t>
    </rPh>
    <rPh sb="55" eb="57">
      <t>セイカ</t>
    </rPh>
    <rPh sb="57" eb="59">
      <t>モクヒョウ</t>
    </rPh>
    <rPh sb="59" eb="60">
      <t>オヨ</t>
    </rPh>
    <rPh sb="61" eb="63">
      <t>ジッセキ</t>
    </rPh>
    <rPh sb="69" eb="71">
      <t>ジッタイ</t>
    </rPh>
    <rPh sb="72" eb="73">
      <t>ソク</t>
    </rPh>
    <rPh sb="75" eb="78">
      <t>ゲンジツテキ</t>
    </rPh>
    <rPh sb="79" eb="82">
      <t>モクヒョウチ</t>
    </rPh>
    <rPh sb="83" eb="85">
      <t>セッテイ</t>
    </rPh>
    <rPh sb="91" eb="93">
      <t>テキセツ</t>
    </rPh>
    <rPh sb="94" eb="96">
      <t>ジギョウ</t>
    </rPh>
    <rPh sb="97" eb="99">
      <t>コウカ</t>
    </rPh>
    <rPh sb="99" eb="101">
      <t>ブンセキ</t>
    </rPh>
    <rPh sb="102" eb="103">
      <t>オコナ</t>
    </rPh>
    <phoneticPr fontId="13"/>
  </si>
  <si>
    <t>これまでも関係省庁や業界団体と連携し、事業制度等について周知活動を行ってきたところであるが、今後は過年度の優良事例の周知を実施するなど、より効果的な周知を図る。</t>
    <phoneticPr fontId="13"/>
  </si>
  <si>
    <t>本事業でCLT等建築物を所有する事業者には、学識者等との連携の下、断熱性能効果の検証に必要なデータの測定を実施することを要件としている。一方、それにより収集されたデータを横断的に分析し、より普遍的なCLTの断熱性能効果の検証及びその発信、並びに脱炭素建築物の普及のためには、国が主体となって実施する必要性がある。また、活用が進んでいない高価なCLT部材を用いる実証事業であることから、高い補助率を設定していたが、毎年補助率の見直しを行っている。次年度においては、事業開始当初から得られた知見を総括し、CLTの断熱性能効果に関する情報発信並びに脱炭素建築物の普及促進を図る。</t>
    <phoneticPr fontId="13"/>
  </si>
  <si>
    <t>○成果目標と成果実績の算出方法を精査した結果、数値に修正が必要であり、再計算の後数値を修正した。
○本事業との関連事業として記載した国土交通省ならびに経済産業省の事業について、役割分担の具体的な内容を記載した。</t>
    <phoneticPr fontId="13"/>
  </si>
  <si>
    <t>拠出金については、より有意義な使途に使用されるよう、拠出先のプログラム及び拠出額について毎年度検討を行っており、今後も引き続き、拠出金の使い道を把握・検証していく。</t>
    <phoneticPr fontId="13"/>
  </si>
  <si>
    <t>一者応札の改善に向け、公告期間の延長や調達手法の見直しを図り、予算執行の効率化を図る。　　　　　　　　　　　　　　　　　　　　　　　　　　　　　　　　　　　　　　　　　　　　　　　　　　　　　　　　　　　　　　　　　　　　　　　　　　　　　　　　　　　　　　　　　　　　　　　　　　　　　　　　　　　　　　　　　また、拠出金については、ワークショップ等で得られた成果等を把握し、引き続き、その必要性を確認する。</t>
    <phoneticPr fontId="13"/>
  </si>
  <si>
    <t>行政事業レビュー推進チームの所見を踏まえ、厚生労働省と連携し着実に事業を実施していく。</t>
    <phoneticPr fontId="13"/>
  </si>
  <si>
    <t>-</t>
    <phoneticPr fontId="13"/>
  </si>
  <si>
    <t>・コストや補助率の妥当性の評価等も踏まえて、事業の改善や見直しを行う。
・繰越額については、事業者に対して十分な余裕を持って申請するよう指導するとともに、早期執行に努めることで抑制していく。
・アウトカムのうち、１ｔ－CO2当たりの削減コストにおける各年度の目標値が最終年度の目標値から遠ざかる設定となっているのは、ステーションの高性能化等により補助額が以前より高額なものも支援するとしているためである。</t>
  </si>
  <si>
    <t>本事業で得られた成果を踏まえ、先進環境対応トラック・バスの一層の普及を図るための施策を行う。</t>
  </si>
  <si>
    <t>いただいたご意見を踏まえ、仕様書の見直し等の検討を行うとともに、一者応札の改善を図るため、公告期間の延長等の検討を行う。</t>
  </si>
  <si>
    <t>・一者応札の改善については、仕様書の簡明化に努め、事業の周知・習熟を図り、公告期間をできる限り長くして提案書作成のための期間を確保する等努めるとともに、提案書の分量に十分に配慮し、新規に参入しようとする事業者であっても過度の負担がかからないよう留意する。</t>
  </si>
  <si>
    <t>一者応札の改善に向けて、引き続き公告期間の延長等の見直しを図り、適正な競争の実施、予算の適切な執行に努める。
また、費用対効果を含めた発注の検討等を行い、執行率の改善に努める。</t>
  </si>
  <si>
    <t>調査の内容、頻度等の見直しについて、定期的に実施する。
また、一者応札の改善に向けて、引き続き公告期間の延長等の見直しを図り、適正な競争の実施、予算の適切な執行に努める。</t>
  </si>
  <si>
    <t>有害大気汚染物質等による大気汚染状況については毎年度国民に情報提供しており、その際、有害大気汚染物質対策についても記載しているところである。所見を踏まえ、今年度の情報提供から、有害大気汚染物質対策の推進状況が伝わるよう記載の拡充に努める。
一者応札の改善対策として、引き続き公告期間の延長等のほか、仕様書をより詳細に記載し業務内容を明確にすること等により門戸拡大に努める。</t>
  </si>
  <si>
    <t>引き続き、マニュアル等を有効活用し、アスベスト対策を推進する。
また、レベル３建材への対策強化等については、現在、中央環境審議会石綿飛散防止小委員会において検討が進められているため、その結果を踏まえ、適切に対策を進める。</t>
  </si>
  <si>
    <t>今後の調査の実施に当たっては、引き続き、競争性のある契約を行うとともに、予定価格の算定、仕様書の記載等の見直しを行い、適切な執行に努める。</t>
  </si>
  <si>
    <t>引き続き、低コストでより効果的・効率的な予算執行に努めるとともに、地方自治体における公害防止管理の課題に適切に対応し、公害防止体制の維持及び更なる充実を図る。</t>
  </si>
  <si>
    <t>PM2.5や光化学オキシダントによる汚染の更なる改善に向け、引き続き必要な対策について精査し、効率的・効果的に実施していく。
また、一者応札の改善に向けて、引き続き公告期間の延長等の見直しを図り、適切な競争の実施、予算の適切な執行に努める。</t>
  </si>
  <si>
    <t>引き続き「そらまめ君」「はなこさん」による国民への情報提供を実施していく。システムの安定的な稼働に向けてシステムの改修について検討を行っているところ。
また、一者応札の改善に向けて、引き続き公告期間の延長等の見直しを図り、適正な競争の実施、予算の適切な執行に努める。</t>
  </si>
  <si>
    <t>目標に達するため、精度管理を実施する各機関に対して、内部精度管理等の適切な実施、標準作業手順書の見直し、測定機器等の維持管理の徹底を促す。
また、一者応札の改善に向けて、引き続き公告期間の延長等の見直しを図り、適正な競争の実施、予算の適切な執行に努める。</t>
  </si>
  <si>
    <t>　令和２年度概算要求において、令和４年度を終期と設定し事業の方向性を示している。
　成果指標について、環境基準の達成状況は港湾や飛行場周辺における常時監視局を含めたデータにより把握されていることから、船舶や航空機の影響を一定程度反映したものではあるが、大気環境における船舶や航空機の直接的な影響をより把握できる指標や寄与度等について検討する。また、2020年１月に船舶の燃料油中の硫黄分濃度の規制が強化されること等から、その規制効果を調査するとともに、寄与度等の推計を通じ、対策の必要性を含めて検討する。
　一者応札の改善に向けては、公告期間や企画書・提案書の提出日までの期間を延長し、適切な執行に努める。</t>
  </si>
  <si>
    <t>特定特殊自動車に係る環境基準の達成に向け、引き続き、効果的な取組を行う。また、一者応札の改善に向け、競争性を確保した調達となるよう予算の適切な執行に努める。</t>
  </si>
  <si>
    <t>引き続き国際基準調和に考慮しつつ、自動車排出ガス規制及び騒音規制の規制強化に向けた検討を着実に行う。
一者応札の改善に向けた取組として、仕様書の見直し、公告期間の延長等を図り、引き続き適正な競争の実施に努める。</t>
  </si>
  <si>
    <t>定期的なメンテナンスや機器の更新、保守管理を通じて機器の安定的な運用を行い、大気汚染対策推進のための基礎資料となる、有用的な測定結果を取得する。</t>
  </si>
  <si>
    <t>政府間会合等を通じて引き続き活動内容の進捗状況を随時把握し、活動への投入規模の見直し提案を行う等、効率的な運営が行われるよう求めていく。</t>
  </si>
  <si>
    <t>28年度に策定した５カ年事業計画に基づいて、今後も着実に調査を実施する。
また、一者応札の改善に向けた取組として、引き続き提案書提出期限の延長や仕様書記載内容の明確化に取り組む。</t>
  </si>
  <si>
    <t>一者応札の改善に向けて、引き続き公告期間の延長等の見直しを図り、適正な競争の実施、予算の適切な執行に努める。</t>
  </si>
  <si>
    <t>講習会の参加者数減少の改善としては、講習会等においてアンケートを実施し自治体のニーズを把握し講習内容の充実を図るとともに、講習会の開催数を増やせるような内容の改善を検討する。また、自治体職員を対象にした「低周波音測定評価方法講習会」、「騒音・振動に関する研修会」等の機会を通して、低周波音測定評価方法の周知に努める。
一者応札の改善としては、仕様書や公告期間の延長等の見直しを検討して競争性の確保に努める。</t>
  </si>
  <si>
    <t>一者応札の改善として、引き続き仕様書の見直しや公告期間を延長する等適正な競争の実施に努める。
暑さ指数（WBGT）を活用した暑熱回避行動の促進のため、暑さ指数（WBGT）が熱中症の危険度を示す指標であることが理解されるよう、認知度向上を図り、行動変容を促す情報発信のあり方を検討する。</t>
  </si>
  <si>
    <t>事業で策定したガイドラインやマニュアル等を有効活用し、環境基準達成に向け、引き続き効果的に事業を実施する。
また、執行率の向上や一者応札の改善に向けては、公告期間や企画書・提案書の提出日までの期間を延長する等、適切な執行に努める。</t>
  </si>
  <si>
    <t>環境省熱中症予防情報サイトを活用した、日本語、英語以外の言語での情報提供を実施する。また、オリパラ組織委員会と大会本番の情報発信方法について検討する。</t>
  </si>
  <si>
    <t>一者応札の改善に向け、仕様書における業務内容の記載の明確化、過去の類似業務の報告書を常に閲覧できる環境にする、公告期間延長の検討など、新規参入の業者でも業務内容を十分に理解し、入札に参加できる環境づくりに努めてまいりたい。</t>
  </si>
  <si>
    <t>引き続き提案書の提出期限の延長や、仕様書における業務内容の記載の明確化など、新規参入の業者であっても業務内容を十分に理解し、入札に参加できる環境づくりに努めるとともに、見積りの徴収などにより入札価格の妥当性を再度確認する。暫定排水基準については、これまでも有識者等から構成される検討会等で毎年度評価・検討を行ってきているところであり、引き続き一般排水基準への移行、暫定排水基準の強化・見直しが図れるよう、効果的な排水処理技術開発の促進に取り組む。</t>
  </si>
  <si>
    <t>引き続き、競争性を確保しつつ、円滑に事業を推進する。
また、成果実績については、要因分析を行い今後の対策手法の検討を行う。</t>
  </si>
  <si>
    <t>事業実施に当たっては、有識者からの助言を踏まえた検討を行う等、引き続き効果的な調査の実施に努める。
一者応札の改善に向けた取組として、仕様書の記載事項の改善や公告期間を延長する等、引き続き適正な競争の実施に努める。</t>
  </si>
  <si>
    <t>総合的評価・検討に当たっては、瀬戸内法の施行状況や地域の取組等を勘案した上で、必要な調査を実施する等、引き続き効果的に実施するよう努める。
一者応札の改善に向け、仕様書の記載事項の見直しや公告期間を延長する等、引き続き競争性の確保に努める。</t>
  </si>
  <si>
    <t>成果目標の達成に向け、引き続き効率的かつ効果的な事業の実施に努めるとともに、提案書の提出期限の延長等により、一者応札の改善を図り、適正な執行に努める。また、閉鎖性水域である湖沼の水質汚濁は、降雨、水温、汚濁負荷の流入、底泥からの溶出、湖内生産によるものが複合的に重なり合って生じているものであり、その原因は各湖沼ごとに違ったものである。このため、湖沼の水質を改善するためには、水質汚濁のメカニズムの解明が必要で、現在、水質汚濁の影響要因や影響度を明らかにするとともに、モデル事業を実施し効果の検証を行っている。今後、この成果を踏まえた効果的な実施手法及び湖沼水質の改善に向けた総合的な方策を検討することとしており、それに必要な予算を要求している。</t>
  </si>
  <si>
    <t>一般的に、地下水は一旦汚染されると長期的に汚染が継続し、その浄化は困難である場合が多いため、地下水汚染が確認された井戸のみを対象として調査する継続監視調査の基準超過率を改善することは極めて困難であると考えられるが、硝酸性窒素の地下水汚染対策に取り組む地域における地域協議会の設立や窒素負荷低減対策を推進するため、引き続き地域対策の支援や硝酸性窒素汚染対策のガイドラインの策定に向けた検討を行う。
また、地盤沈下を抑制しつつ、地下水保全と持続可能な地下水利用に関する検討を進めるとともに、地下水全量還元型帯水層蓄熱システムによる地下水利用の検討を実施する。
さらに、一者応札の改善については、提案書の分量に十分に配慮するとともに、提案書作成のための期間を確保し、新規に参入しようとする事業者であっても過度の負担がかからないよう留意する。</t>
  </si>
  <si>
    <t>引き続き、効果的かつ効率的にWEPA加盟国の水環境ガバナンス強化の取組推進に向けた事業を実施する。また、一者応札の改善に向け、引き続き提案書の提出期限の延長や、仕様書における業務内容の記載の明確化などを行い、競争性を確保した調達、予算の適切な執行に努める。</t>
  </si>
  <si>
    <t>いただいたご意見を踏まえ、一者応札の改善を図るため、仕様書の見直しや公告期間の延長等の検討を行う。</t>
  </si>
  <si>
    <t>引き続き、日本周辺海域の水質、底質、生物について、モニタリングを継続し、基礎データの収集及び適切な状況把握を着実に実施するとともに、国民への情報提供を行う。
また、より一層の予算執行効率化の観点から、公告期間を延長する等、引き続き適正な競争の実施に努める。
なお海洋プラスチックごみに関しては、広範かつ多様な調査が必要であるところ、別途調査を実施しているところである。</t>
  </si>
  <si>
    <t>不発弾の陸上での処分を行うことにより、従来行われていた不発弾の海洋投入処分量をゼロとし、もって海洋環境の保全に資するため、引き続き着実に事業を実施する。
一者応札を改善するために企業の参入検討期間及び受注後の履行期間を確保できるよう、公示日を早めるなど公示期間を十分確保するよう努めるとともに、関連企業への参入意欲の確認等を実施する。</t>
  </si>
  <si>
    <t>いただいた所見を踏まえ、国内外ともに効果的かつ長期的な調査ができるよう事業を実施する。また、調達方法については仕様書の見直し等を図り、競争性を確保に努める。</t>
  </si>
  <si>
    <t>事業化に至らなかったものの要因分析も含め、引き続き、効率的かつ効果的な国内水処理技術等の海外展開取組促進に向けた事業を実施する。また、一者応札の改善に向け、引き続き提案書の提出期限の延長や、仕様書における業務内容の記載の明確化などを行い、競争性を確保した調達、予算の適切な執行に努める。</t>
  </si>
  <si>
    <t>引き続き、効果的かつ効率的に、アジア途上国における、政策立案・実施能力向上に向けた事業を実施する。</t>
  </si>
  <si>
    <t>一者応札の改善については、事業の周知・習熟を図り公募期間をできる限り長くして提案書作成のための期間を確保する等努めるとともに、提案書の分量に十分に配慮し、新規に参入しようとする事業者であっても過度の負担がかからないよう留意する。</t>
  </si>
  <si>
    <t>執行率が低くなっている要因分析を行い、令和2年度概算要求額へ反映した。また、一者応札の改善に向け、引き続き提案書の提出期限の延長や、仕様書における業務内容の記載の明確化などを行い、競争性を確保した調達、予算の適切な執行に努める。</t>
  </si>
  <si>
    <t>湖沼の環境修復対策手法や適正な管理手法の推進等を図り、引き続き効率的かつ効果的な事業の実施に努めていく。
また、提案書の提出期限の延長等により、一者応札の改善を図り、適正な執行に努める。</t>
  </si>
  <si>
    <t>令和２年度までは、第一期政府共通プラットフォーム上で安定的なシステム運用を行うこととしている。また、令和３年度からは、第二期政府共通プラットフォームにて引き続き安定的なシステム運用を行うべく令和２年度の概算要求を実施している。</t>
    <rPh sb="0" eb="2">
      <t>レイワ</t>
    </rPh>
    <rPh sb="3" eb="4">
      <t>ネン</t>
    </rPh>
    <rPh sb="4" eb="5">
      <t>ド</t>
    </rPh>
    <rPh sb="9" eb="10">
      <t>ダイ</t>
    </rPh>
    <rPh sb="10" eb="12">
      <t>イッキ</t>
    </rPh>
    <rPh sb="12" eb="14">
      <t>セイフ</t>
    </rPh>
    <rPh sb="14" eb="16">
      <t>キョウツウ</t>
    </rPh>
    <rPh sb="24" eb="25">
      <t>ジョウ</t>
    </rPh>
    <rPh sb="26" eb="29">
      <t>アンテイテキ</t>
    </rPh>
    <rPh sb="34" eb="36">
      <t>ウンヨウ</t>
    </rPh>
    <rPh sb="37" eb="38">
      <t>オコナ</t>
    </rPh>
    <rPh sb="50" eb="52">
      <t>レイワ</t>
    </rPh>
    <rPh sb="53" eb="55">
      <t>ネンド</t>
    </rPh>
    <rPh sb="59" eb="60">
      <t>ダイ</t>
    </rPh>
    <rPh sb="60" eb="62">
      <t>ニキ</t>
    </rPh>
    <rPh sb="62" eb="64">
      <t>セイフ</t>
    </rPh>
    <rPh sb="64" eb="66">
      <t>キョウツウ</t>
    </rPh>
    <rPh sb="76" eb="77">
      <t>ヒ</t>
    </rPh>
    <rPh sb="78" eb="79">
      <t>ツヅ</t>
    </rPh>
    <rPh sb="80" eb="83">
      <t>アンテイテキ</t>
    </rPh>
    <rPh sb="88" eb="90">
      <t>ウンヨウ</t>
    </rPh>
    <rPh sb="91" eb="92">
      <t>オコナ</t>
    </rPh>
    <rPh sb="95" eb="97">
      <t>レイワ</t>
    </rPh>
    <rPh sb="98" eb="100">
      <t>ネンド</t>
    </rPh>
    <rPh sb="101" eb="103">
      <t>ガイサン</t>
    </rPh>
    <rPh sb="103" eb="105">
      <t>ヨウキュウ</t>
    </rPh>
    <rPh sb="106" eb="108">
      <t>ジッシ</t>
    </rPh>
    <phoneticPr fontId="8"/>
  </si>
  <si>
    <t>一者応札の改善については、公募要件の一層の合理化、弾力化に努め、十分な公募期間を設定して余裕を持って提案書が作成できるよう努めることにより、新規参入事業者の応札可能性の検討時間を確保できるよう留意する。</t>
  </si>
  <si>
    <t>一者応札の改善に向け、引き続き仕様書の見直しや公告期間の延長等の取組を通じて競争性を確保した調達となるよう予算の適切な執行に努める。</t>
    <rPh sb="11" eb="12">
      <t>ヒ</t>
    </rPh>
    <rPh sb="13" eb="14">
      <t>ツヅ</t>
    </rPh>
    <phoneticPr fontId="8"/>
  </si>
  <si>
    <t>引き続き、公告期間を延長するといった調達手法の改善を図りつつ、着実に事業を実施する。</t>
  </si>
  <si>
    <t>・現在実施している疫学調査の結果のとりまとめについては、令和3年度に行う予定。
・一者応札の改善については、仕様書の簡明化に努め、事業の周知・習熟を図り、公告期間をできる限り長くして提案書作成のための期間を確保する等努めるとともに、提案書の分量に十分に配慮し、新規に参入しようとする事業者であっても過度の負担がかからないよう留意する。</t>
  </si>
  <si>
    <t>効果的かつ効率的にリスク管理手法の見直しを図っていくため、引き続き着実に知見等の収集を行っていく。
また、一者応札の改善に向け、引き続き仕様書の見直しや公告期間の延長等の取組を通じて競争性を確保した調達となるよう予算の適切な執行に努める。</t>
    <rPh sb="0" eb="3">
      <t>コウカテキ</t>
    </rPh>
    <rPh sb="5" eb="8">
      <t>コウリツテキ</t>
    </rPh>
    <rPh sb="21" eb="22">
      <t>ハカ</t>
    </rPh>
    <rPh sb="29" eb="30">
      <t>ヒ</t>
    </rPh>
    <rPh sb="31" eb="32">
      <t>ツヅ</t>
    </rPh>
    <rPh sb="64" eb="65">
      <t>ヒ</t>
    </rPh>
    <rPh sb="66" eb="67">
      <t>ツヅ</t>
    </rPh>
    <phoneticPr fontId="8"/>
  </si>
  <si>
    <t>一般会計</t>
    <rPh sb="0" eb="2">
      <t>イッパン</t>
    </rPh>
    <rPh sb="2" eb="4">
      <t>カイケイ</t>
    </rPh>
    <phoneticPr fontId="8"/>
  </si>
  <si>
    <t>（項）大気・水・土壌環境等保全費
　（大事項）大気・水・土壌環境等の保全に必要な経費</t>
    <rPh sb="1" eb="2">
      <t>コウ</t>
    </rPh>
    <rPh sb="3" eb="5">
      <t>タイキ</t>
    </rPh>
    <rPh sb="6" eb="7">
      <t>ミズ</t>
    </rPh>
    <rPh sb="8" eb="10">
      <t>ドジョウ</t>
    </rPh>
    <rPh sb="10" eb="12">
      <t>カンキョウ</t>
    </rPh>
    <rPh sb="12" eb="13">
      <t>トウ</t>
    </rPh>
    <rPh sb="13" eb="15">
      <t>ホゼン</t>
    </rPh>
    <rPh sb="15" eb="16">
      <t>ヒ</t>
    </rPh>
    <rPh sb="19" eb="21">
      <t>ダイジ</t>
    </rPh>
    <rPh sb="21" eb="22">
      <t>コウ</t>
    </rPh>
    <rPh sb="23" eb="25">
      <t>タイキ</t>
    </rPh>
    <rPh sb="26" eb="27">
      <t>ミズ</t>
    </rPh>
    <rPh sb="28" eb="30">
      <t>ドジョウ</t>
    </rPh>
    <rPh sb="30" eb="32">
      <t>カンキョウ</t>
    </rPh>
    <rPh sb="32" eb="33">
      <t>トウ</t>
    </rPh>
    <rPh sb="34" eb="36">
      <t>ホゼン</t>
    </rPh>
    <rPh sb="37" eb="39">
      <t>ヒツヨウ</t>
    </rPh>
    <rPh sb="40" eb="42">
      <t>ケイヒ</t>
    </rPh>
    <phoneticPr fontId="8"/>
  </si>
  <si>
    <t>-</t>
    <phoneticPr fontId="13"/>
  </si>
  <si>
    <t>-</t>
    <phoneticPr fontId="13"/>
  </si>
  <si>
    <t>再エネ水素を活用した社会インフラの低炭素化促進事業（一部経済産業省、国土交通省連携事業）</t>
    <rPh sb="0" eb="1">
      <t>サイ</t>
    </rPh>
    <rPh sb="3" eb="5">
      <t>スイソ</t>
    </rPh>
    <rPh sb="6" eb="8">
      <t>カツヨウ</t>
    </rPh>
    <rPh sb="10" eb="12">
      <t>シャカイ</t>
    </rPh>
    <rPh sb="17" eb="20">
      <t>テイタンソ</t>
    </rPh>
    <rPh sb="20" eb="21">
      <t>カ</t>
    </rPh>
    <rPh sb="21" eb="23">
      <t>ソクシン</t>
    </rPh>
    <rPh sb="23" eb="25">
      <t>ジギョウ</t>
    </rPh>
    <rPh sb="26" eb="28">
      <t>イチブ</t>
    </rPh>
    <rPh sb="28" eb="30">
      <t>ケイザイ</t>
    </rPh>
    <rPh sb="30" eb="33">
      <t>サンギョウショウ</t>
    </rPh>
    <rPh sb="34" eb="43">
      <t>コクドコウツウショウレンケイジギョウ</t>
    </rPh>
    <phoneticPr fontId="8"/>
  </si>
  <si>
    <t>平成27年度</t>
    <rPh sb="0" eb="2">
      <t>ヘイセイ</t>
    </rPh>
    <rPh sb="4" eb="6">
      <t>ネンド</t>
    </rPh>
    <phoneticPr fontId="8"/>
  </si>
  <si>
    <t>平成31年度</t>
    <rPh sb="0" eb="2">
      <t>ヘイセイ</t>
    </rPh>
    <rPh sb="4" eb="6">
      <t>ネンド</t>
    </rPh>
    <phoneticPr fontId="8"/>
  </si>
  <si>
    <t>・　再生可能エネルギー等を活用した水素の利活用は地球温暖化対策を推進する観点から重要であり、当該事業の必要性は十分理解できる。また、毎年度、外部有識者による評価を行い、事業計画やコスト等について効果的・効率的に事業を実施するよう努めている点は評価できる。ただし、以下の内容について見直しを実施する必要がある。
・　当該事業については、受益者に対し一定の負担を求めるためそれぞれの事業ごとに補助率を定めているが、実施の進捗状況等を勘案し、補助率の妥当性を評価し、見直しを実施する必要がある。</t>
  </si>
  <si>
    <t>多額の繰り越しが生じているため、原因分析を行い、早期執行に努めるとともに、個々の事業における進捗状況等を勘案し、補助率の妥当性の評価・見直しを行うこと。また、アウトカムのうち、１ｔ－CO2当たりの削減コストにおける各年度の目標値が最終年度の目標値から遠ざかるような数値設定となっているため、内容の見直しを行うこと。</t>
    <rPh sb="40" eb="42">
      <t>ジギョウ</t>
    </rPh>
    <rPh sb="46" eb="48">
      <t>シンチョク</t>
    </rPh>
    <rPh sb="48" eb="50">
      <t>ジョウキョウ</t>
    </rPh>
    <rPh sb="50" eb="51">
      <t>トウ</t>
    </rPh>
    <rPh sb="52" eb="54">
      <t>カンアン</t>
    </rPh>
    <rPh sb="56" eb="59">
      <t>ホジョリツ</t>
    </rPh>
    <rPh sb="60" eb="63">
      <t>ダトウセイ</t>
    </rPh>
    <rPh sb="64" eb="66">
      <t>ヒョウカ</t>
    </rPh>
    <rPh sb="67" eb="69">
      <t>ミナオ</t>
    </rPh>
    <rPh sb="71" eb="72">
      <t>オコナ</t>
    </rPh>
    <rPh sb="94" eb="95">
      <t>ア</t>
    </rPh>
    <rPh sb="98" eb="100">
      <t>サクゲン</t>
    </rPh>
    <rPh sb="107" eb="110">
      <t>カクネンド</t>
    </rPh>
    <rPh sb="111" eb="114">
      <t>モクヒョウチ</t>
    </rPh>
    <rPh sb="115" eb="117">
      <t>サイシュウ</t>
    </rPh>
    <rPh sb="117" eb="119">
      <t>ネンド</t>
    </rPh>
    <rPh sb="120" eb="123">
      <t>モクヒョウチ</t>
    </rPh>
    <rPh sb="125" eb="126">
      <t>トオ</t>
    </rPh>
    <rPh sb="132" eb="134">
      <t>スウチ</t>
    </rPh>
    <rPh sb="134" eb="136">
      <t>セッテイ</t>
    </rPh>
    <rPh sb="145" eb="147">
      <t>ナイヨウ</t>
    </rPh>
    <rPh sb="148" eb="150">
      <t>ミナオ</t>
    </rPh>
    <rPh sb="152" eb="153">
      <t>オコナ</t>
    </rPh>
    <phoneticPr fontId="3"/>
  </si>
  <si>
    <t>平成33年度</t>
    <rPh sb="0" eb="2">
      <t>ヘイセイ</t>
    </rPh>
    <rPh sb="4" eb="6">
      <t>ネンド</t>
    </rPh>
    <phoneticPr fontId="8"/>
  </si>
  <si>
    <t>効果的に事業が行えるよう仕様書の見直し等の検討を行い、競争性の確保に努め、一者応札の改善を図るよう努めること。</t>
    <rPh sb="0" eb="3">
      <t>コウカテキ</t>
    </rPh>
    <rPh sb="4" eb="6">
      <t>ジギョウ</t>
    </rPh>
    <rPh sb="7" eb="8">
      <t>オコナ</t>
    </rPh>
    <rPh sb="12" eb="15">
      <t>シヨウショ</t>
    </rPh>
    <rPh sb="16" eb="18">
      <t>ミナオ</t>
    </rPh>
    <rPh sb="19" eb="20">
      <t>トウ</t>
    </rPh>
    <rPh sb="21" eb="23">
      <t>ケントウ</t>
    </rPh>
    <rPh sb="24" eb="25">
      <t>オコナ</t>
    </rPh>
    <rPh sb="27" eb="30">
      <t>キョウソウセイ</t>
    </rPh>
    <rPh sb="31" eb="33">
      <t>カクホ</t>
    </rPh>
    <rPh sb="34" eb="35">
      <t>ツト</t>
    </rPh>
    <rPh sb="37" eb="39">
      <t>イチシャ</t>
    </rPh>
    <rPh sb="39" eb="41">
      <t>オウサツ</t>
    </rPh>
    <rPh sb="42" eb="44">
      <t>カイゼン</t>
    </rPh>
    <rPh sb="45" eb="46">
      <t>ハカ</t>
    </rPh>
    <rPh sb="49" eb="50">
      <t>ツト</t>
    </rPh>
    <phoneticPr fontId="3"/>
  </si>
  <si>
    <t>経済産業省-367</t>
    <rPh sb="0" eb="2">
      <t>ケイザイ</t>
    </rPh>
    <rPh sb="2" eb="5">
      <t>サンギョウショウ</t>
    </rPh>
    <phoneticPr fontId="8"/>
  </si>
  <si>
    <t>先進環境対応トラック・バス導入加速事業（国土交通省・経済産業省連携事業）</t>
    <rPh sb="20" eb="22">
      <t>コクド</t>
    </rPh>
    <rPh sb="22" eb="25">
      <t>コウツウショウ</t>
    </rPh>
    <rPh sb="26" eb="28">
      <t>ケイザイ</t>
    </rPh>
    <rPh sb="28" eb="31">
      <t>サンギョウショウ</t>
    </rPh>
    <rPh sb="31" eb="33">
      <t>レンケイ</t>
    </rPh>
    <rPh sb="33" eb="35">
      <t>ジギョウ</t>
    </rPh>
    <phoneticPr fontId="8"/>
  </si>
  <si>
    <t>平成30年度</t>
    <rPh sb="0" eb="2">
      <t>ヘイセイ</t>
    </rPh>
    <rPh sb="4" eb="6">
      <t>ネンド</t>
    </rPh>
    <phoneticPr fontId="8"/>
  </si>
  <si>
    <t>本事業で得られた成果を踏まえ、先進環境対応トラック・バスの一層の普及を図るための施策を検討すること。</t>
    <rPh sb="0" eb="1">
      <t>ホン</t>
    </rPh>
    <rPh sb="1" eb="3">
      <t>ジギョウ</t>
    </rPh>
    <rPh sb="4" eb="5">
      <t>エ</t>
    </rPh>
    <rPh sb="8" eb="10">
      <t>セイカ</t>
    </rPh>
    <rPh sb="11" eb="12">
      <t>フ</t>
    </rPh>
    <rPh sb="15" eb="17">
      <t>センシン</t>
    </rPh>
    <rPh sb="17" eb="19">
      <t>カンキョウ</t>
    </rPh>
    <rPh sb="19" eb="21">
      <t>タイオウ</t>
    </rPh>
    <rPh sb="29" eb="31">
      <t>イッソウ</t>
    </rPh>
    <rPh sb="32" eb="34">
      <t>フキュウ</t>
    </rPh>
    <rPh sb="35" eb="36">
      <t>ハカ</t>
    </rPh>
    <rPh sb="40" eb="42">
      <t>セサク</t>
    </rPh>
    <rPh sb="43" eb="45">
      <t>ケントウ</t>
    </rPh>
    <phoneticPr fontId="7"/>
  </si>
  <si>
    <t>大気環境基準設定等業務費</t>
    <rPh sb="8" eb="9">
      <t>トウ</t>
    </rPh>
    <phoneticPr fontId="8"/>
  </si>
  <si>
    <t>執行率は改善傾向にあるが、一者応札となっている調達があるため、仕様書の見直し、公告期間の延長等を図り、競争性を確保した調達となるよう努めること。</t>
    <rPh sb="0" eb="2">
      <t>シッコウ</t>
    </rPh>
    <rPh sb="2" eb="3">
      <t>リツ</t>
    </rPh>
    <rPh sb="4" eb="6">
      <t>カイゼン</t>
    </rPh>
    <rPh sb="6" eb="8">
      <t>ケイコウ</t>
    </rPh>
    <rPh sb="15" eb="17">
      <t>オウサツ</t>
    </rPh>
    <rPh sb="23" eb="25">
      <t>チョウタツ</t>
    </rPh>
    <rPh sb="31" eb="34">
      <t>シヨウショ</t>
    </rPh>
    <rPh sb="35" eb="37">
      <t>ミナオ</t>
    </rPh>
    <rPh sb="39" eb="41">
      <t>コウコク</t>
    </rPh>
    <rPh sb="41" eb="43">
      <t>キカン</t>
    </rPh>
    <rPh sb="44" eb="46">
      <t>エンチョウ</t>
    </rPh>
    <rPh sb="46" eb="47">
      <t>トウ</t>
    </rPh>
    <rPh sb="48" eb="49">
      <t>ハカ</t>
    </rPh>
    <rPh sb="51" eb="54">
      <t>キョウソウセイ</t>
    </rPh>
    <rPh sb="55" eb="57">
      <t>カクホ</t>
    </rPh>
    <rPh sb="59" eb="61">
      <t>チョウタツ</t>
    </rPh>
    <rPh sb="66" eb="67">
      <t>ツト</t>
    </rPh>
    <phoneticPr fontId="3"/>
  </si>
  <si>
    <t>水・大気環境局</t>
    <rPh sb="0" eb="1">
      <t>ミズ</t>
    </rPh>
    <rPh sb="2" eb="4">
      <t>タイキ</t>
    </rPh>
    <rPh sb="4" eb="6">
      <t>カンキョウ</t>
    </rPh>
    <rPh sb="6" eb="7">
      <t>キョク</t>
    </rPh>
    <phoneticPr fontId="8"/>
  </si>
  <si>
    <t xml:space="preserve">引き続き、一者応札の改善を含め、予算の適切な執行に努めること。また、執行率の改善に努めるとともに、費用対効果を含めた発注の検討等を行うこと。
</t>
    <rPh sb="0" eb="1">
      <t>ヒ</t>
    </rPh>
    <rPh sb="2" eb="3">
      <t>ツヅ</t>
    </rPh>
    <rPh sb="5" eb="6">
      <t>イチ</t>
    </rPh>
    <rPh sb="6" eb="7">
      <t>シャ</t>
    </rPh>
    <rPh sb="7" eb="9">
      <t>オウサツ</t>
    </rPh>
    <rPh sb="10" eb="12">
      <t>カイゼン</t>
    </rPh>
    <rPh sb="13" eb="14">
      <t>フク</t>
    </rPh>
    <rPh sb="16" eb="18">
      <t>ヨサン</t>
    </rPh>
    <rPh sb="19" eb="21">
      <t>テキセツ</t>
    </rPh>
    <rPh sb="22" eb="24">
      <t>シッコウ</t>
    </rPh>
    <rPh sb="25" eb="26">
      <t>ツト</t>
    </rPh>
    <rPh sb="34" eb="37">
      <t>シッコウリツ</t>
    </rPh>
    <rPh sb="38" eb="40">
      <t>カイゼン</t>
    </rPh>
    <rPh sb="41" eb="42">
      <t>ツト</t>
    </rPh>
    <rPh sb="49" eb="51">
      <t>ヒヨウ</t>
    </rPh>
    <rPh sb="51" eb="54">
      <t>タイコウカ</t>
    </rPh>
    <rPh sb="55" eb="56">
      <t>フク</t>
    </rPh>
    <rPh sb="58" eb="60">
      <t>ハッチュウ</t>
    </rPh>
    <rPh sb="61" eb="63">
      <t>ケントウ</t>
    </rPh>
    <rPh sb="63" eb="64">
      <t>トウ</t>
    </rPh>
    <rPh sb="65" eb="66">
      <t>オコナ</t>
    </rPh>
    <phoneticPr fontId="3"/>
  </si>
  <si>
    <t>・　当該事業は大気汚染対策を推進するための基礎データを把握するものであり、その必要性、継続性は理解できる。　ただし、大気汚染はＰＭ２.5や光化学オキシダント等一部の大気汚染物質を除き、大幅に改善されていることから、継続性を保ちながら調査項目ごとに調査実施頻度や測定箇所の見直しなどを定期的に実施する必要がある。
・　一般競争入札であっても入札者が２者、落札率が９０％を超えている状況であるので、更に多くの入札者が参加できるよう、公示期間を延長するなどの措置を検討する必要がある。</t>
  </si>
  <si>
    <t>大気汚染はＰＭ２.5や光化学オキシダント等一部の大気汚染物質を除き、大幅に改善されていることから、継続性を保ちながら調査項目ごとに調査実施頻度や測定箇所の見直しなどを定期的に実施すること。
なお、一般競争入札であっても、更に多くの入札者が参加し、より競争性が確保されるよう、公告期間を延長するなどの措置を検討すること。</t>
    <rPh sb="129" eb="131">
      <t>カクホ</t>
    </rPh>
    <rPh sb="137" eb="139">
      <t>コウコク</t>
    </rPh>
    <phoneticPr fontId="3"/>
  </si>
  <si>
    <t>○事業の必要性は否定されるものではないが、有害大気汚染物質等による大気汚染状況の把握のみならず、リスクに応じた国内排出源からの排出実態と排出抑制対策に関する調査検討の状況および成果がどのようになっているのか、レビューシートからは窺い知ることができない。この点も含めて、成果が見えるようにすべき。
○同事業の業務委託先の選定において、一般競争契約方式を採用しているにもかかわらず、一者応札となっている業務については落札率が高くなる傾向が見て取れる。一者応札の状況を改善すべく努力が求められる。</t>
  </si>
  <si>
    <t>有害大気汚染物質等による大気汚染状況の把握のみならず、リスクに応じた国内排出源からの排出実態と排出抑制対策に関する調査検討の状況および成果がどのようになっているのか、成果がしっかり見えるようにすべき。
一者応札となっている調達があるため、改善に向け、仕様書の見直しや公告期間の延長等の取組を通じて競争性を確保した調達となるよう予算の適切な執行に努めること。</t>
    <rPh sb="101" eb="102">
      <t>イッ</t>
    </rPh>
    <rPh sb="102" eb="103">
      <t>シャ</t>
    </rPh>
    <rPh sb="103" eb="105">
      <t>オウサツ</t>
    </rPh>
    <rPh sb="111" eb="113">
      <t>チョウタツ</t>
    </rPh>
    <phoneticPr fontId="2"/>
  </si>
  <si>
    <t>アスベスト飛散防止総合対策費</t>
    <rPh sb="5" eb="7">
      <t>ヒサン</t>
    </rPh>
    <rPh sb="7" eb="9">
      <t>ボウシ</t>
    </rPh>
    <rPh sb="9" eb="11">
      <t>ソウゴウ</t>
    </rPh>
    <rPh sb="11" eb="14">
      <t>タイサクヒ</t>
    </rPh>
    <phoneticPr fontId="8"/>
  </si>
  <si>
    <t>現行のマニュアル及び手引きを有効活用して、アスベスト対策を推進すること。
また、改正大気汚染防止法の施行後５年の点検、平成28年5月の総務省勧告を踏まえたレベル３建材への対策強化等についても引き続き検討を進めること。</t>
    <rPh sb="0" eb="2">
      <t>ゲンコウ</t>
    </rPh>
    <rPh sb="8" eb="9">
      <t>オヨ</t>
    </rPh>
    <rPh sb="10" eb="12">
      <t>テビ</t>
    </rPh>
    <rPh sb="14" eb="16">
      <t>ユウコウ</t>
    </rPh>
    <rPh sb="16" eb="18">
      <t>カツヨウ</t>
    </rPh>
    <rPh sb="26" eb="28">
      <t>タイサク</t>
    </rPh>
    <rPh sb="29" eb="31">
      <t>スイシン</t>
    </rPh>
    <rPh sb="40" eb="42">
      <t>カイセイ</t>
    </rPh>
    <rPh sb="42" eb="44">
      <t>タイキ</t>
    </rPh>
    <rPh sb="44" eb="46">
      <t>オセン</t>
    </rPh>
    <rPh sb="46" eb="49">
      <t>ボウシホウ</t>
    </rPh>
    <rPh sb="50" eb="53">
      <t>セコウゴ</t>
    </rPh>
    <rPh sb="54" eb="55">
      <t>ネン</t>
    </rPh>
    <rPh sb="56" eb="58">
      <t>テンケン</t>
    </rPh>
    <rPh sb="59" eb="61">
      <t>ヘイセイ</t>
    </rPh>
    <rPh sb="63" eb="64">
      <t>ネン</t>
    </rPh>
    <rPh sb="65" eb="66">
      <t>ガツ</t>
    </rPh>
    <rPh sb="67" eb="70">
      <t>ソウムショウ</t>
    </rPh>
    <rPh sb="70" eb="72">
      <t>カンコク</t>
    </rPh>
    <rPh sb="73" eb="74">
      <t>フ</t>
    </rPh>
    <rPh sb="81" eb="83">
      <t>ケンザイ</t>
    </rPh>
    <rPh sb="85" eb="87">
      <t>タイサク</t>
    </rPh>
    <rPh sb="87" eb="89">
      <t>キョウカ</t>
    </rPh>
    <rPh sb="89" eb="90">
      <t>トウ</t>
    </rPh>
    <rPh sb="95" eb="96">
      <t>ヒ</t>
    </rPh>
    <rPh sb="97" eb="98">
      <t>ツヅ</t>
    </rPh>
    <rPh sb="99" eb="101">
      <t>ケントウ</t>
    </rPh>
    <rPh sb="102" eb="103">
      <t>スス</t>
    </rPh>
    <phoneticPr fontId="3"/>
  </si>
  <si>
    <t>在日米軍施設・区域に係る環境調査を引き続き実施し、未然防止又は発生した場合の早期解決に向けて継続的に調査を実施すること。　
調達については、複数者からの応札があり、競争性は確保されており、執行率も改善されている。
予定価格の算定、仕様書の記載等の見直しを行い、引き続き、予算の適切な執行に努めること。</t>
    <rPh sb="0" eb="2">
      <t>ザイニチ</t>
    </rPh>
    <rPh sb="2" eb="4">
      <t>ベイグン</t>
    </rPh>
    <rPh sb="4" eb="6">
      <t>シセツ</t>
    </rPh>
    <rPh sb="7" eb="9">
      <t>クイキ</t>
    </rPh>
    <rPh sb="10" eb="11">
      <t>カカ</t>
    </rPh>
    <rPh sb="12" eb="14">
      <t>カンキョウ</t>
    </rPh>
    <rPh sb="14" eb="16">
      <t>チョウサ</t>
    </rPh>
    <rPh sb="17" eb="18">
      <t>ヒ</t>
    </rPh>
    <rPh sb="19" eb="20">
      <t>ツヅ</t>
    </rPh>
    <rPh sb="21" eb="23">
      <t>ジッシ</t>
    </rPh>
    <rPh sb="25" eb="27">
      <t>ミゼン</t>
    </rPh>
    <rPh sb="27" eb="29">
      <t>ボウシ</t>
    </rPh>
    <rPh sb="29" eb="30">
      <t>マタ</t>
    </rPh>
    <rPh sb="31" eb="33">
      <t>ハッセイ</t>
    </rPh>
    <rPh sb="35" eb="37">
      <t>バアイ</t>
    </rPh>
    <rPh sb="38" eb="40">
      <t>ソウキ</t>
    </rPh>
    <rPh sb="40" eb="42">
      <t>カイケツ</t>
    </rPh>
    <rPh sb="43" eb="44">
      <t>ム</t>
    </rPh>
    <rPh sb="46" eb="49">
      <t>ケイゾクテキ</t>
    </rPh>
    <rPh sb="50" eb="52">
      <t>チョウサ</t>
    </rPh>
    <rPh sb="53" eb="55">
      <t>ジッシ</t>
    </rPh>
    <rPh sb="62" eb="64">
      <t>チョウタツ</t>
    </rPh>
    <rPh sb="70" eb="72">
      <t>フクスウ</t>
    </rPh>
    <rPh sb="72" eb="73">
      <t>シャ</t>
    </rPh>
    <rPh sb="76" eb="78">
      <t>オウサツ</t>
    </rPh>
    <rPh sb="82" eb="85">
      <t>キョウソウセイ</t>
    </rPh>
    <rPh sb="86" eb="88">
      <t>カクホ</t>
    </rPh>
    <rPh sb="94" eb="96">
      <t>シッコウ</t>
    </rPh>
    <rPh sb="96" eb="97">
      <t>リツ</t>
    </rPh>
    <rPh sb="98" eb="100">
      <t>カイゼン</t>
    </rPh>
    <rPh sb="107" eb="109">
      <t>ヨテイ</t>
    </rPh>
    <rPh sb="109" eb="111">
      <t>カカク</t>
    </rPh>
    <rPh sb="112" eb="114">
      <t>サンテイ</t>
    </rPh>
    <rPh sb="115" eb="118">
      <t>シヨウショ</t>
    </rPh>
    <rPh sb="119" eb="121">
      <t>キサイ</t>
    </rPh>
    <rPh sb="121" eb="122">
      <t>トウ</t>
    </rPh>
    <rPh sb="123" eb="125">
      <t>ミナオ</t>
    </rPh>
    <rPh sb="127" eb="128">
      <t>オコナ</t>
    </rPh>
    <rPh sb="130" eb="131">
      <t>ヒ</t>
    </rPh>
    <rPh sb="132" eb="133">
      <t>ツヅ</t>
    </rPh>
    <rPh sb="135" eb="137">
      <t>ヨサン</t>
    </rPh>
    <rPh sb="138" eb="140">
      <t>テキセツ</t>
    </rPh>
    <rPh sb="141" eb="143">
      <t>シッコウ</t>
    </rPh>
    <rPh sb="144" eb="145">
      <t>ツト</t>
    </rPh>
    <phoneticPr fontId="3"/>
  </si>
  <si>
    <t>コベネフィット・アプローチ推進事業費</t>
    <rPh sb="13" eb="15">
      <t>スイシン</t>
    </rPh>
    <rPh sb="15" eb="17">
      <t>ジギョウ</t>
    </rPh>
    <phoneticPr fontId="8"/>
  </si>
  <si>
    <t>調達については、限られた予算範囲において、適切に執行されている。
疑義照会事例の整理等、成果実績を有効に活用し、引き続き、公害防止体制の実態を踏まえた事業展開を図ること。</t>
    <rPh sb="0" eb="2">
      <t>チョウタツ</t>
    </rPh>
    <rPh sb="8" eb="9">
      <t>カギ</t>
    </rPh>
    <rPh sb="12" eb="14">
      <t>ヨサン</t>
    </rPh>
    <rPh sb="14" eb="16">
      <t>ハンイ</t>
    </rPh>
    <rPh sb="21" eb="23">
      <t>テキセツ</t>
    </rPh>
    <rPh sb="24" eb="26">
      <t>シッコウ</t>
    </rPh>
    <rPh sb="33" eb="35">
      <t>ギギ</t>
    </rPh>
    <rPh sb="35" eb="37">
      <t>ショウカイ</t>
    </rPh>
    <rPh sb="37" eb="39">
      <t>ジレイ</t>
    </rPh>
    <rPh sb="40" eb="42">
      <t>セイリ</t>
    </rPh>
    <rPh sb="42" eb="43">
      <t>トウ</t>
    </rPh>
    <rPh sb="44" eb="46">
      <t>セイカ</t>
    </rPh>
    <rPh sb="46" eb="48">
      <t>ジッセキ</t>
    </rPh>
    <rPh sb="49" eb="51">
      <t>ユウコウ</t>
    </rPh>
    <rPh sb="52" eb="54">
      <t>カツヨウ</t>
    </rPh>
    <rPh sb="56" eb="57">
      <t>ヒ</t>
    </rPh>
    <rPh sb="58" eb="59">
      <t>ツヅ</t>
    </rPh>
    <rPh sb="61" eb="63">
      <t>コウガイ</t>
    </rPh>
    <rPh sb="63" eb="65">
      <t>ボウシ</t>
    </rPh>
    <rPh sb="65" eb="67">
      <t>タイセイ</t>
    </rPh>
    <rPh sb="68" eb="70">
      <t>ジッタイ</t>
    </rPh>
    <rPh sb="71" eb="72">
      <t>フ</t>
    </rPh>
    <rPh sb="75" eb="77">
      <t>ジギョウ</t>
    </rPh>
    <rPh sb="77" eb="79">
      <t>テンカイ</t>
    </rPh>
    <rPh sb="80" eb="81">
      <t>ハカ</t>
    </rPh>
    <phoneticPr fontId="3"/>
  </si>
  <si>
    <t>微小粒子状物質（ＰＭ２．５）等総合対策費</t>
    <rPh sb="14" eb="15">
      <t>トウ</t>
    </rPh>
    <phoneticPr fontId="8"/>
  </si>
  <si>
    <t>PM2.5や光化学オキシダントによる汚染の更なる改善に向け、事業を効率的かつ効果的に実施していくとともに、一者応札の改善に向け、仕様書の見直しや公告期間の延長等の取組を通じて競争性を確保した調達となるよう予算の適切な執行に努めること。</t>
    <rPh sb="6" eb="9">
      <t>コウカガク</t>
    </rPh>
    <rPh sb="18" eb="20">
      <t>オセン</t>
    </rPh>
    <rPh sb="21" eb="22">
      <t>サラ</t>
    </rPh>
    <rPh sb="24" eb="26">
      <t>カイゼン</t>
    </rPh>
    <rPh sb="27" eb="28">
      <t>ム</t>
    </rPh>
    <rPh sb="30" eb="32">
      <t>ジギョウ</t>
    </rPh>
    <rPh sb="33" eb="36">
      <t>コウリツテキ</t>
    </rPh>
    <rPh sb="38" eb="41">
      <t>コウカテキ</t>
    </rPh>
    <rPh sb="42" eb="44">
      <t>ジッシ</t>
    </rPh>
    <phoneticPr fontId="7"/>
  </si>
  <si>
    <t>大気環境監視システム整備経費</t>
  </si>
  <si>
    <t>「そらまめ君」、「はなこさん」による、国民への情報提供を引き続き実施していくとともに、システム構築から十数年が経過していることから、システムの安定的な稼働を行うための検討等を行うこと。
調達については、一者応札の改善に向け、仕様書の見直しや公告期間の延長等の取組を通じて競争性を確保した調達となるよう予算の適切な執行に努めること。</t>
    <rPh sb="5" eb="6">
      <t>クン</t>
    </rPh>
    <rPh sb="19" eb="21">
      <t>コクミン</t>
    </rPh>
    <rPh sb="23" eb="25">
      <t>ジョウホウ</t>
    </rPh>
    <rPh sb="25" eb="27">
      <t>テイキョウ</t>
    </rPh>
    <rPh sb="93" eb="95">
      <t>チョウタツ</t>
    </rPh>
    <phoneticPr fontId="3"/>
  </si>
  <si>
    <t>内部精度管理等の適切な実施、手順書の見直し等を踏まえて測定機器等の維持管理を徹底すること。
調達については、一者応札の改善に向け、仕様書の見直しや公告期間の延長等の取組を通じて競争性を確保した調達となるよう予算の適切な執行に努めること。</t>
    <rPh sb="0" eb="2">
      <t>ナイブ</t>
    </rPh>
    <rPh sb="2" eb="4">
      <t>セイド</t>
    </rPh>
    <rPh sb="4" eb="7">
      <t>カンリトウ</t>
    </rPh>
    <rPh sb="8" eb="10">
      <t>テキセツ</t>
    </rPh>
    <rPh sb="11" eb="13">
      <t>ジッシ</t>
    </rPh>
    <rPh sb="14" eb="17">
      <t>テジュンショ</t>
    </rPh>
    <rPh sb="18" eb="20">
      <t>ミナオ</t>
    </rPh>
    <rPh sb="21" eb="22">
      <t>トウ</t>
    </rPh>
    <rPh sb="23" eb="24">
      <t>フ</t>
    </rPh>
    <rPh sb="27" eb="29">
      <t>ソクテイ</t>
    </rPh>
    <rPh sb="29" eb="31">
      <t>キキ</t>
    </rPh>
    <rPh sb="31" eb="32">
      <t>トウ</t>
    </rPh>
    <rPh sb="33" eb="35">
      <t>イジ</t>
    </rPh>
    <rPh sb="35" eb="37">
      <t>カンリ</t>
    </rPh>
    <rPh sb="38" eb="40">
      <t>テッテイ</t>
    </rPh>
    <phoneticPr fontId="7"/>
  </si>
  <si>
    <t>自動車大気汚染対策等推進費</t>
    <rPh sb="0" eb="3">
      <t>ジドウシャ</t>
    </rPh>
    <rPh sb="3" eb="5">
      <t>タイキ</t>
    </rPh>
    <rPh sb="5" eb="7">
      <t>オセン</t>
    </rPh>
    <rPh sb="7" eb="9">
      <t>タイサク</t>
    </rPh>
    <rPh sb="9" eb="10">
      <t>トウ</t>
    </rPh>
    <rPh sb="10" eb="13">
      <t>スイシンヒ</t>
    </rPh>
    <phoneticPr fontId="8"/>
  </si>
  <si>
    <t>Nox、PM対策は内燃機関を使う限り、永遠のテーマなので、地方自治体と引き続き、協力し対策を進めてほしい。</t>
    <rPh sb="6" eb="8">
      <t>タイサク</t>
    </rPh>
    <rPh sb="9" eb="11">
      <t>ナイネン</t>
    </rPh>
    <rPh sb="11" eb="13">
      <t>キカン</t>
    </rPh>
    <rPh sb="14" eb="15">
      <t>ツカ</t>
    </rPh>
    <rPh sb="16" eb="17">
      <t>カギ</t>
    </rPh>
    <rPh sb="19" eb="21">
      <t>トワ</t>
    </rPh>
    <rPh sb="29" eb="31">
      <t>チホウ</t>
    </rPh>
    <rPh sb="31" eb="33">
      <t>ジチ</t>
    </rPh>
    <rPh sb="33" eb="34">
      <t>タイ</t>
    </rPh>
    <rPh sb="35" eb="36">
      <t>ヒ</t>
    </rPh>
    <rPh sb="37" eb="38">
      <t>ツヅ</t>
    </rPh>
    <rPh sb="40" eb="42">
      <t>キョウリョク</t>
    </rPh>
    <rPh sb="43" eb="45">
      <t>タイサク</t>
    </rPh>
    <rPh sb="46" eb="47">
      <t>スス</t>
    </rPh>
    <phoneticPr fontId="7"/>
  </si>
  <si>
    <t>船舶・航空機排出ガス対策検討調査費</t>
    <rPh sb="0" eb="2">
      <t>センパク</t>
    </rPh>
    <rPh sb="3" eb="6">
      <t>コウクウキ</t>
    </rPh>
    <rPh sb="6" eb="8">
      <t>ハイシュツ</t>
    </rPh>
    <rPh sb="10" eb="12">
      <t>タイサク</t>
    </rPh>
    <rPh sb="12" eb="14">
      <t>ケントウ</t>
    </rPh>
    <rPh sb="14" eb="16">
      <t>チョウサ</t>
    </rPh>
    <rPh sb="16" eb="17">
      <t>ヒ</t>
    </rPh>
    <phoneticPr fontId="8"/>
  </si>
  <si>
    <t>平成34年度</t>
    <rPh sb="0" eb="2">
      <t>ヘイセイ</t>
    </rPh>
    <rPh sb="4" eb="6">
      <t>ネンド</t>
    </rPh>
    <phoneticPr fontId="8"/>
  </si>
  <si>
    <t>執行率は高い数値となっているが、一者応札が見受けられるので、改善に向け、仕様書の見直しや公告期間の延長等の取組を通じて競争性を確保した調達となるよう努めること。</t>
    <rPh sb="0" eb="3">
      <t>シッコウリツ</t>
    </rPh>
    <rPh sb="4" eb="5">
      <t>タカ</t>
    </rPh>
    <rPh sb="6" eb="8">
      <t>スウチ</t>
    </rPh>
    <rPh sb="21" eb="23">
      <t>ミウ</t>
    </rPh>
    <phoneticPr fontId="3"/>
  </si>
  <si>
    <t>国際基準調和を考慮しながら、騒音規制等に向けた検討を着実に行うこと。また、一者応札の改善に向け、仕様書の見直しや公告期間の延長等の取組を通じて競争性を確保した調達となるよう予算の適切な執行に努めること。</t>
    <rPh sb="0" eb="2">
      <t>コクサイ</t>
    </rPh>
    <rPh sb="2" eb="4">
      <t>キジュン</t>
    </rPh>
    <rPh sb="4" eb="6">
      <t>チョウワ</t>
    </rPh>
    <rPh sb="7" eb="9">
      <t>コウリョ</t>
    </rPh>
    <rPh sb="14" eb="16">
      <t>ソウオン</t>
    </rPh>
    <rPh sb="16" eb="18">
      <t>キセイ</t>
    </rPh>
    <rPh sb="18" eb="19">
      <t>トウ</t>
    </rPh>
    <rPh sb="20" eb="21">
      <t>ム</t>
    </rPh>
    <rPh sb="23" eb="25">
      <t>ケントウ</t>
    </rPh>
    <rPh sb="26" eb="28">
      <t>チャクジツ</t>
    </rPh>
    <rPh sb="29" eb="30">
      <t>オコナ</t>
    </rPh>
    <phoneticPr fontId="3"/>
  </si>
  <si>
    <t>自動車交通環境監視測定費</t>
    <rPh sb="0" eb="3">
      <t>ジドウシャ</t>
    </rPh>
    <rPh sb="3" eb="5">
      <t>コウツウ</t>
    </rPh>
    <rPh sb="5" eb="7">
      <t>カンキョウ</t>
    </rPh>
    <rPh sb="7" eb="9">
      <t>カンシ</t>
    </rPh>
    <rPh sb="9" eb="11">
      <t>ソクテイ</t>
    </rPh>
    <rPh sb="11" eb="12">
      <t>ヒ</t>
    </rPh>
    <phoneticPr fontId="8"/>
  </si>
  <si>
    <t>定期的なメンテナンスや機器の更新、保守管理を適切に行うことで機器の安定的な運用を行い、有用な測定結果を得ることで、大気汚染対策推進のための基礎資料等に活用すること。</t>
    <rPh sb="0" eb="3">
      <t>テイキテキ</t>
    </rPh>
    <rPh sb="11" eb="13">
      <t>キキ</t>
    </rPh>
    <rPh sb="14" eb="16">
      <t>コウシン</t>
    </rPh>
    <rPh sb="17" eb="19">
      <t>ホシュ</t>
    </rPh>
    <rPh sb="19" eb="21">
      <t>カンリ</t>
    </rPh>
    <rPh sb="22" eb="24">
      <t>テキセツ</t>
    </rPh>
    <rPh sb="25" eb="26">
      <t>オコナ</t>
    </rPh>
    <rPh sb="30" eb="32">
      <t>キキ</t>
    </rPh>
    <rPh sb="33" eb="36">
      <t>アンテイテキ</t>
    </rPh>
    <rPh sb="37" eb="39">
      <t>ウンヨウ</t>
    </rPh>
    <rPh sb="40" eb="41">
      <t>オコナ</t>
    </rPh>
    <rPh sb="43" eb="45">
      <t>ユウヨウ</t>
    </rPh>
    <rPh sb="46" eb="48">
      <t>ソクテイ</t>
    </rPh>
    <rPh sb="48" eb="50">
      <t>ケッカ</t>
    </rPh>
    <rPh sb="51" eb="52">
      <t>エ</t>
    </rPh>
    <rPh sb="57" eb="59">
      <t>タイキ</t>
    </rPh>
    <rPh sb="59" eb="61">
      <t>オセン</t>
    </rPh>
    <rPh sb="61" eb="63">
      <t>タイサク</t>
    </rPh>
    <rPh sb="63" eb="65">
      <t>スイシン</t>
    </rPh>
    <rPh sb="69" eb="71">
      <t>キソ</t>
    </rPh>
    <rPh sb="71" eb="73">
      <t>シリョウ</t>
    </rPh>
    <rPh sb="73" eb="74">
      <t>トウ</t>
    </rPh>
    <rPh sb="75" eb="77">
      <t>カツヨウ</t>
    </rPh>
    <phoneticPr fontId="3"/>
  </si>
  <si>
    <t>国際連合地域開発センター拠出金</t>
    <rPh sb="0" eb="2">
      <t>コクサイ</t>
    </rPh>
    <rPh sb="2" eb="4">
      <t>レンゴウ</t>
    </rPh>
    <rPh sb="4" eb="6">
      <t>チイキ</t>
    </rPh>
    <rPh sb="6" eb="8">
      <t>カイハツ</t>
    </rPh>
    <rPh sb="12" eb="15">
      <t>キョシュツキン</t>
    </rPh>
    <phoneticPr fontId="8"/>
  </si>
  <si>
    <t>引き続き、国際機関等との連携を進めつつ、参加国に対して可能な限り自費参加等を働きかけることにより、引き続き、旅費等の経費の削減を図るよう努めること。</t>
    <rPh sb="0" eb="1">
      <t>ヒ</t>
    </rPh>
    <rPh sb="2" eb="3">
      <t>ツヅ</t>
    </rPh>
    <rPh sb="5" eb="7">
      <t>コクサイ</t>
    </rPh>
    <rPh sb="7" eb="9">
      <t>キカン</t>
    </rPh>
    <rPh sb="9" eb="10">
      <t>トウ</t>
    </rPh>
    <rPh sb="12" eb="14">
      <t>レンケイ</t>
    </rPh>
    <rPh sb="15" eb="16">
      <t>スス</t>
    </rPh>
    <rPh sb="20" eb="23">
      <t>サンカコク</t>
    </rPh>
    <rPh sb="24" eb="25">
      <t>タイ</t>
    </rPh>
    <rPh sb="27" eb="29">
      <t>カノウ</t>
    </rPh>
    <rPh sb="30" eb="31">
      <t>カギ</t>
    </rPh>
    <rPh sb="32" eb="34">
      <t>ジヒ</t>
    </rPh>
    <rPh sb="34" eb="36">
      <t>サンカ</t>
    </rPh>
    <rPh sb="36" eb="37">
      <t>トウ</t>
    </rPh>
    <rPh sb="38" eb="39">
      <t>ハタラ</t>
    </rPh>
    <rPh sb="49" eb="50">
      <t>ヒ</t>
    </rPh>
    <rPh sb="51" eb="52">
      <t>ツヅ</t>
    </rPh>
    <rPh sb="54" eb="56">
      <t>リョヒ</t>
    </rPh>
    <rPh sb="56" eb="57">
      <t>トウ</t>
    </rPh>
    <rPh sb="58" eb="60">
      <t>ケイヒ</t>
    </rPh>
    <rPh sb="61" eb="63">
      <t>サクゲン</t>
    </rPh>
    <rPh sb="64" eb="65">
      <t>ハカ</t>
    </rPh>
    <rPh sb="68" eb="69">
      <t>ツト</t>
    </rPh>
    <phoneticPr fontId="3"/>
  </si>
  <si>
    <t>東アジア酸性雨モニタリングネットワーク拠出金</t>
    <rPh sb="0" eb="1">
      <t>ヒガシ</t>
    </rPh>
    <phoneticPr fontId="10"/>
  </si>
  <si>
    <t>政府間会合等を通じて活動内容や進捗状況を把握すること。また、投入規模の見直し提案等を検討すること。</t>
    <rPh sb="0" eb="3">
      <t>セイフカン</t>
    </rPh>
    <rPh sb="3" eb="5">
      <t>カイゴウ</t>
    </rPh>
    <rPh sb="5" eb="6">
      <t>トウ</t>
    </rPh>
    <rPh sb="7" eb="8">
      <t>ツウ</t>
    </rPh>
    <rPh sb="10" eb="12">
      <t>カツドウ</t>
    </rPh>
    <rPh sb="12" eb="14">
      <t>ナイヨウ</t>
    </rPh>
    <rPh sb="15" eb="17">
      <t>シンチョク</t>
    </rPh>
    <rPh sb="17" eb="19">
      <t>ジョウキョウ</t>
    </rPh>
    <rPh sb="20" eb="22">
      <t>ハアク</t>
    </rPh>
    <rPh sb="30" eb="32">
      <t>トウニュウ</t>
    </rPh>
    <rPh sb="32" eb="34">
      <t>キボ</t>
    </rPh>
    <rPh sb="35" eb="37">
      <t>ミナオ</t>
    </rPh>
    <rPh sb="38" eb="40">
      <t>テイアン</t>
    </rPh>
    <rPh sb="40" eb="41">
      <t>トウ</t>
    </rPh>
    <rPh sb="42" eb="44">
      <t>ケントウ</t>
    </rPh>
    <phoneticPr fontId="3"/>
  </si>
  <si>
    <t>環境測定等に関する調査費</t>
    <rPh sb="4" eb="5">
      <t>トウ</t>
    </rPh>
    <rPh sb="6" eb="7">
      <t>カン</t>
    </rPh>
    <rPh sb="9" eb="12">
      <t>チョウサヒ</t>
    </rPh>
    <phoneticPr fontId="8"/>
  </si>
  <si>
    <t>分析精度の水準を一定以上に保つために、関係者の技能・経験の向上を図ることは必要。
チェックが形骸化しないように、効果的な実施を心掛けていただきたい。</t>
    <rPh sb="0" eb="2">
      <t>ブンセキ</t>
    </rPh>
    <rPh sb="2" eb="4">
      <t>セイド</t>
    </rPh>
    <rPh sb="5" eb="7">
      <t>スイジュン</t>
    </rPh>
    <rPh sb="8" eb="10">
      <t>イッテイ</t>
    </rPh>
    <rPh sb="10" eb="12">
      <t>イジョウ</t>
    </rPh>
    <rPh sb="13" eb="14">
      <t>タモ</t>
    </rPh>
    <rPh sb="19" eb="22">
      <t>カンケイシャ</t>
    </rPh>
    <rPh sb="23" eb="25">
      <t>ギノウ</t>
    </rPh>
    <rPh sb="26" eb="28">
      <t>ケイケン</t>
    </rPh>
    <rPh sb="29" eb="31">
      <t>コウジョウ</t>
    </rPh>
    <rPh sb="32" eb="33">
      <t>ハカ</t>
    </rPh>
    <rPh sb="37" eb="39">
      <t>ヒツヨウ</t>
    </rPh>
    <rPh sb="46" eb="49">
      <t>ケイガイカ</t>
    </rPh>
    <rPh sb="56" eb="59">
      <t>コウカテキ</t>
    </rPh>
    <rPh sb="60" eb="62">
      <t>ジッシ</t>
    </rPh>
    <rPh sb="63" eb="65">
      <t>ココロガ</t>
    </rPh>
    <phoneticPr fontId="7"/>
  </si>
  <si>
    <t>長期計画に基づき、計画的に事業が実施されている。分析精度の水準を一定以上に保つために、関係者の技能・経験の向上を図るとともに、チェックが形骸化しないよう効果的な実施に努めること。また、一者応札の改善に向け、仕様書の見直しや公告期間の延長等の取組を通じて競争性を確保した調達となるよう予算の適切な執行に努めること。</t>
    <rPh sb="0" eb="2">
      <t>チョウキ</t>
    </rPh>
    <rPh sb="2" eb="4">
      <t>ケイカク</t>
    </rPh>
    <rPh sb="5" eb="6">
      <t>モト</t>
    </rPh>
    <rPh sb="9" eb="12">
      <t>ケイカクテキ</t>
    </rPh>
    <rPh sb="13" eb="15">
      <t>ジギョウ</t>
    </rPh>
    <rPh sb="16" eb="18">
      <t>ジッシ</t>
    </rPh>
    <rPh sb="68" eb="71">
      <t>ケイガイカ</t>
    </rPh>
    <rPh sb="76" eb="79">
      <t>コウカテキ</t>
    </rPh>
    <rPh sb="80" eb="82">
      <t>ジッシ</t>
    </rPh>
    <rPh sb="83" eb="84">
      <t>ツト</t>
    </rPh>
    <phoneticPr fontId="3"/>
  </si>
  <si>
    <t>水銀大気排出対策推進事業費</t>
    <rPh sb="0" eb="2">
      <t>スイギン</t>
    </rPh>
    <rPh sb="2" eb="4">
      <t>タイキ</t>
    </rPh>
    <rPh sb="4" eb="6">
      <t>ハイシュツ</t>
    </rPh>
    <rPh sb="6" eb="8">
      <t>タイサク</t>
    </rPh>
    <rPh sb="8" eb="10">
      <t>スイシン</t>
    </rPh>
    <rPh sb="10" eb="13">
      <t>ジギョウヒ</t>
    </rPh>
    <phoneticPr fontId="9"/>
  </si>
  <si>
    <t>終了(予定)なし</t>
    <rPh sb="0" eb="2">
      <t>シュウリョウ</t>
    </rPh>
    <rPh sb="3" eb="5">
      <t>ヨテイ</t>
    </rPh>
    <phoneticPr fontId="9"/>
  </si>
  <si>
    <t>自主的取組の規定等、水銀の排出抑制対策の推進に成果実績が有効に活用されている。
引き続き、一者応札の改善に向け、仕様書の見直しや公告期間の延長等の取組を通じて競争性を確保した調達となるよう予算の適切な執行に努めること。</t>
    <rPh sb="0" eb="3">
      <t>ジシュテキ</t>
    </rPh>
    <rPh sb="3" eb="5">
      <t>トリクミ</t>
    </rPh>
    <rPh sb="6" eb="8">
      <t>キテイ</t>
    </rPh>
    <rPh sb="8" eb="9">
      <t>トウ</t>
    </rPh>
    <rPh sb="17" eb="19">
      <t>タイサク</t>
    </rPh>
    <rPh sb="20" eb="22">
      <t>スイシン</t>
    </rPh>
    <rPh sb="23" eb="25">
      <t>セイカ</t>
    </rPh>
    <rPh sb="25" eb="27">
      <t>ジッセキ</t>
    </rPh>
    <rPh sb="28" eb="30">
      <t>ユウコウ</t>
    </rPh>
    <rPh sb="31" eb="33">
      <t>カツヨウ</t>
    </rPh>
    <rPh sb="94" eb="96">
      <t>ヨサン</t>
    </rPh>
    <rPh sb="97" eb="99">
      <t>テキセツ</t>
    </rPh>
    <rPh sb="100" eb="102">
      <t>シッコウ</t>
    </rPh>
    <phoneticPr fontId="3"/>
  </si>
  <si>
    <t>水・大気環境局</t>
    <rPh sb="0" eb="1">
      <t>ミズ</t>
    </rPh>
    <rPh sb="2" eb="4">
      <t>タイキ</t>
    </rPh>
    <rPh sb="4" eb="6">
      <t>カンキョウ</t>
    </rPh>
    <rPh sb="6" eb="7">
      <t>キョク</t>
    </rPh>
    <phoneticPr fontId="9"/>
  </si>
  <si>
    <t>一般会計</t>
    <rPh sb="0" eb="2">
      <t>イッパン</t>
    </rPh>
    <rPh sb="2" eb="4">
      <t>カイケイ</t>
    </rPh>
    <phoneticPr fontId="9"/>
  </si>
  <si>
    <t>（項）大気・水・土壌環境等保全費
　（大事項）大気・水・土壌環境等の保全に必要な経費</t>
    <rPh sb="1" eb="2">
      <t>コウ</t>
    </rPh>
    <rPh sb="3" eb="5">
      <t>タイキ</t>
    </rPh>
    <rPh sb="6" eb="7">
      <t>ミズ</t>
    </rPh>
    <rPh sb="8" eb="10">
      <t>ドジョウ</t>
    </rPh>
    <rPh sb="10" eb="12">
      <t>カンキョウ</t>
    </rPh>
    <rPh sb="12" eb="13">
      <t>トウ</t>
    </rPh>
    <rPh sb="13" eb="15">
      <t>ホゼン</t>
    </rPh>
    <rPh sb="15" eb="16">
      <t>ヒ</t>
    </rPh>
    <rPh sb="19" eb="21">
      <t>ダイジ</t>
    </rPh>
    <rPh sb="21" eb="22">
      <t>コウ</t>
    </rPh>
    <rPh sb="23" eb="25">
      <t>タイキ</t>
    </rPh>
    <rPh sb="26" eb="27">
      <t>ミズ</t>
    </rPh>
    <rPh sb="28" eb="30">
      <t>ドジョウ</t>
    </rPh>
    <rPh sb="30" eb="32">
      <t>カンキョウ</t>
    </rPh>
    <rPh sb="32" eb="33">
      <t>トウ</t>
    </rPh>
    <rPh sb="34" eb="36">
      <t>ホゼン</t>
    </rPh>
    <rPh sb="37" eb="39">
      <t>ヒツヨウ</t>
    </rPh>
    <rPh sb="40" eb="42">
      <t>ケイヒ</t>
    </rPh>
    <phoneticPr fontId="9"/>
  </si>
  <si>
    <t>騒音・振動・悪臭等公害防止強化対策費</t>
    <rPh sb="0" eb="2">
      <t>ソウオン</t>
    </rPh>
    <rPh sb="3" eb="5">
      <t>シンドウ</t>
    </rPh>
    <rPh sb="6" eb="8">
      <t>アクシュウ</t>
    </rPh>
    <rPh sb="8" eb="9">
      <t>トウ</t>
    </rPh>
    <rPh sb="9" eb="11">
      <t>コウガイ</t>
    </rPh>
    <rPh sb="11" eb="13">
      <t>ボウシ</t>
    </rPh>
    <rPh sb="13" eb="15">
      <t>キョウカ</t>
    </rPh>
    <rPh sb="15" eb="18">
      <t>タイサクヒ</t>
    </rPh>
    <phoneticPr fontId="8"/>
  </si>
  <si>
    <t>アウトカムとして設定している低周波音測定評価方法講習会への参加者数が低調である。講習会を開催する時期や地域などを工夫し、低周波音測定評価方法のより一層の周知に努めること。また、作成されたマニュアルや事例集を積極的に活用してもらえるよう周知を図ること。</t>
    <rPh sb="8" eb="10">
      <t>セッテイ</t>
    </rPh>
    <rPh sb="20" eb="22">
      <t>ヒョウカ</t>
    </rPh>
    <rPh sb="24" eb="27">
      <t>コウシュウカイ</t>
    </rPh>
    <rPh sb="29" eb="31">
      <t>サンカ</t>
    </rPh>
    <rPh sb="31" eb="32">
      <t>シャ</t>
    </rPh>
    <rPh sb="32" eb="33">
      <t>スウ</t>
    </rPh>
    <rPh sb="34" eb="36">
      <t>テイチョウ</t>
    </rPh>
    <rPh sb="40" eb="43">
      <t>コウシュウカイ</t>
    </rPh>
    <rPh sb="44" eb="46">
      <t>カイサイ</t>
    </rPh>
    <rPh sb="48" eb="50">
      <t>ジキ</t>
    </rPh>
    <rPh sb="51" eb="53">
      <t>チイキ</t>
    </rPh>
    <rPh sb="56" eb="58">
      <t>クフウ</t>
    </rPh>
    <rPh sb="60" eb="63">
      <t>テイシュウハ</t>
    </rPh>
    <rPh sb="63" eb="64">
      <t>オン</t>
    </rPh>
    <rPh sb="64" eb="66">
      <t>ソクテイ</t>
    </rPh>
    <rPh sb="66" eb="68">
      <t>ヒョウカ</t>
    </rPh>
    <rPh sb="68" eb="70">
      <t>ホウホウ</t>
    </rPh>
    <rPh sb="73" eb="75">
      <t>イッソウ</t>
    </rPh>
    <rPh sb="76" eb="78">
      <t>シュウチ</t>
    </rPh>
    <rPh sb="79" eb="80">
      <t>ツト</t>
    </rPh>
    <rPh sb="88" eb="90">
      <t>サクセイ</t>
    </rPh>
    <rPh sb="99" eb="102">
      <t>ジレイシュウ</t>
    </rPh>
    <rPh sb="103" eb="106">
      <t>セッキョクテキ</t>
    </rPh>
    <rPh sb="107" eb="109">
      <t>カツヨウ</t>
    </rPh>
    <rPh sb="117" eb="119">
      <t>シュウチ</t>
    </rPh>
    <rPh sb="120" eb="121">
      <t>ハカ</t>
    </rPh>
    <phoneticPr fontId="2"/>
  </si>
  <si>
    <t>成果実績の改善に向け、参加者率が低い原因を分析し、成果目標を達成できるよう、自治体のニーズ調査を含め検討を行うこと。また、一者応札の改善に向け、仕様書の見直しや公告期間の延長等の取組を通じて競争性を確保した調達となるよう予算の適切な執行に努めること。</t>
    <rPh sb="0" eb="2">
      <t>セイカ</t>
    </rPh>
    <rPh sb="2" eb="4">
      <t>ジッセキ</t>
    </rPh>
    <rPh sb="5" eb="7">
      <t>カイゼン</t>
    </rPh>
    <rPh sb="8" eb="9">
      <t>ム</t>
    </rPh>
    <rPh sb="11" eb="14">
      <t>サンカシャ</t>
    </rPh>
    <rPh sb="14" eb="15">
      <t>リツ</t>
    </rPh>
    <rPh sb="16" eb="17">
      <t>ヒク</t>
    </rPh>
    <rPh sb="18" eb="20">
      <t>ゲンイン</t>
    </rPh>
    <rPh sb="21" eb="23">
      <t>ブンセキ</t>
    </rPh>
    <rPh sb="25" eb="27">
      <t>セイカ</t>
    </rPh>
    <rPh sb="27" eb="29">
      <t>モクヒョウ</t>
    </rPh>
    <rPh sb="30" eb="32">
      <t>タッセイ</t>
    </rPh>
    <rPh sb="38" eb="41">
      <t>ジチタイ</t>
    </rPh>
    <rPh sb="45" eb="47">
      <t>チョウサ</t>
    </rPh>
    <rPh sb="48" eb="49">
      <t>フク</t>
    </rPh>
    <rPh sb="50" eb="52">
      <t>ケントウ</t>
    </rPh>
    <rPh sb="53" eb="54">
      <t>オコナ</t>
    </rPh>
    <phoneticPr fontId="2"/>
  </si>
  <si>
    <t>クールシティ推進事業</t>
    <rPh sb="6" eb="8">
      <t>スイシン</t>
    </rPh>
    <rPh sb="8" eb="10">
      <t>ジギョウ</t>
    </rPh>
    <phoneticPr fontId="8"/>
  </si>
  <si>
    <t>暑さ指数（WBGT）の認知度向上を図るよう、原因分析や対策手法を検討すること。また、一者応札の改善に向け、仕様書の見直しや公告期間の延長等の取組を通じて競争性を確保した調達となるよう予算の適切な執行に努めること。</t>
    <rPh sb="0" eb="1">
      <t>アツ</t>
    </rPh>
    <rPh sb="2" eb="4">
      <t>シスウ</t>
    </rPh>
    <rPh sb="11" eb="14">
      <t>ニンチド</t>
    </rPh>
    <rPh sb="14" eb="16">
      <t>コウジョウ</t>
    </rPh>
    <rPh sb="17" eb="18">
      <t>ハカ</t>
    </rPh>
    <rPh sb="22" eb="24">
      <t>ゲンイン</t>
    </rPh>
    <rPh sb="24" eb="26">
      <t>ブンセキ</t>
    </rPh>
    <rPh sb="27" eb="29">
      <t>タイサク</t>
    </rPh>
    <rPh sb="29" eb="31">
      <t>シュホウ</t>
    </rPh>
    <rPh sb="32" eb="34">
      <t>ケントウ</t>
    </rPh>
    <phoneticPr fontId="3"/>
  </si>
  <si>
    <t>交通騒音振動対策調査検討費</t>
    <rPh sb="0" eb="2">
      <t>コウツウ</t>
    </rPh>
    <rPh sb="2" eb="4">
      <t>ソウオン</t>
    </rPh>
    <rPh sb="4" eb="6">
      <t>シンドウ</t>
    </rPh>
    <rPh sb="6" eb="8">
      <t>タイサク</t>
    </rPh>
    <rPh sb="8" eb="10">
      <t>チョウサ</t>
    </rPh>
    <rPh sb="10" eb="13">
      <t>ケントウヒ</t>
    </rPh>
    <phoneticPr fontId="8"/>
  </si>
  <si>
    <t>策定したガイドライン等を有効活用し、環境基準達成に向け、引き続き効果的に事業を実施すること。
また、一者応札の改善に向け、仕様書の見直しや公告期間の延長等の取組を通じて競争性を確保した調達となるよう予算の適切な執行に努めること。</t>
    <rPh sb="0" eb="2">
      <t>サクテイ</t>
    </rPh>
    <rPh sb="10" eb="11">
      <t>トウ</t>
    </rPh>
    <rPh sb="12" eb="14">
      <t>ユウコウ</t>
    </rPh>
    <rPh sb="14" eb="16">
      <t>カツヨウ</t>
    </rPh>
    <rPh sb="18" eb="20">
      <t>カンキョウ</t>
    </rPh>
    <rPh sb="20" eb="22">
      <t>キジュン</t>
    </rPh>
    <rPh sb="22" eb="24">
      <t>タッセイ</t>
    </rPh>
    <rPh sb="25" eb="26">
      <t>ム</t>
    </rPh>
    <rPh sb="28" eb="29">
      <t>ヒ</t>
    </rPh>
    <rPh sb="30" eb="31">
      <t>ツヅ</t>
    </rPh>
    <rPh sb="32" eb="35">
      <t>コウカテキ</t>
    </rPh>
    <rPh sb="36" eb="38">
      <t>ジギョウ</t>
    </rPh>
    <rPh sb="39" eb="41">
      <t>ジッシ</t>
    </rPh>
    <phoneticPr fontId="3"/>
  </si>
  <si>
    <t>オリンピック・パラリンピック暑熱環境測定事業</t>
  </si>
  <si>
    <t>平成29年度</t>
    <rPh sb="0" eb="2">
      <t>ヘイセイ</t>
    </rPh>
    <rPh sb="4" eb="6">
      <t>ネンド</t>
    </rPh>
    <phoneticPr fontId="8"/>
  </si>
  <si>
    <t>平成32年度</t>
    <rPh sb="0" eb="2">
      <t>ヘイセイ</t>
    </rPh>
    <rPh sb="4" eb="6">
      <t>ネンド</t>
    </rPh>
    <phoneticPr fontId="8"/>
  </si>
  <si>
    <t>測定結果が一層活用されるよう、外国語による情報発信も含めて情報発信の方法を検討すること。</t>
    <rPh sb="0" eb="2">
      <t>ソクテイ</t>
    </rPh>
    <rPh sb="2" eb="4">
      <t>ケッカ</t>
    </rPh>
    <rPh sb="5" eb="7">
      <t>イッソウ</t>
    </rPh>
    <rPh sb="7" eb="9">
      <t>カツヨウ</t>
    </rPh>
    <rPh sb="15" eb="18">
      <t>ガイコクゴ</t>
    </rPh>
    <rPh sb="21" eb="23">
      <t>ジョウホウ</t>
    </rPh>
    <rPh sb="23" eb="25">
      <t>ハッシン</t>
    </rPh>
    <rPh sb="26" eb="27">
      <t>フク</t>
    </rPh>
    <rPh sb="29" eb="31">
      <t>ジョウホウ</t>
    </rPh>
    <rPh sb="31" eb="33">
      <t>ハッシン</t>
    </rPh>
    <rPh sb="34" eb="36">
      <t>ホウホウ</t>
    </rPh>
    <rPh sb="37" eb="39">
      <t>ケントウ</t>
    </rPh>
    <phoneticPr fontId="3"/>
  </si>
  <si>
    <t>（項）大気・水・土壌環境等保全費
　（大事項）大気・水・土壌環境等の保全に必要な経費</t>
  </si>
  <si>
    <t>水質環境基準検討費</t>
  </si>
  <si>
    <t>効率的かつ効果的な水環境の保全に向けた事業を実施していくとともに、一者応札の改善に向け、仕様書の見直しや公告期間の延長等の取組を通じて競争性を確保した調達となるよう予算の適切な執行に努めること。</t>
    <rPh sb="0" eb="3">
      <t>コウリツテキ</t>
    </rPh>
    <rPh sb="5" eb="8">
      <t>コウカテキ</t>
    </rPh>
    <rPh sb="9" eb="12">
      <t>ミズカンキョウ</t>
    </rPh>
    <rPh sb="13" eb="15">
      <t>ホゼン</t>
    </rPh>
    <rPh sb="16" eb="17">
      <t>ム</t>
    </rPh>
    <rPh sb="19" eb="21">
      <t>ジギョウ</t>
    </rPh>
    <rPh sb="22" eb="24">
      <t>ジッシ</t>
    </rPh>
    <phoneticPr fontId="7"/>
  </si>
  <si>
    <t>・　当該事業は水質汚濁防止法に基づく各種規制等の効果把握の調査、排水基準の見直し、排水処理技術の開発・普及などを実施する事業であり、その必要性、継続性は理解できる。
・　一般競争入札であっても入札者が１者～３者と少ないこと、事業によっては落札率が５０％台の事業があることなどから、多くの入札者が参加できるよう公示期間を延長するなどの措置を検討するとともに、入札価格の妥当性を今一度見直し・検証する必要がある。
・　現時点でも暫定排水基準が設定されている業種があることから、暫定排水基準の適用期限内までに一般排水基準への移行、暫定排水基準の強化・見直しが図れるよう、効果的な排水技術開発に取り組む必要がある。このためには、計画的な取組スケジュール等を定め、定期的に評価・検討する必要がある。</t>
  </si>
  <si>
    <t>より多くの入札者が参加できるよう公告期間を延長するなどの措置を検討するとともに、入札価格の妥当性を今一度見直し・検証すること。
現時点でも暫定排水基準が設定されている業種があることから、暫定排水基準の適用期限内までに一般排水基準への移行、暫定排水基準の強化・見直しが図れるよう、効果的な排水技術開発に取り組む必要がある。このためには、計画的な取組スケジュール等を定め、定期的に評価・検討する必要がある。</t>
    <rPh sb="16" eb="18">
      <t>コウコク</t>
    </rPh>
    <phoneticPr fontId="7"/>
  </si>
  <si>
    <t>水質関連システムが安定的に管理され、成果目標も達成している。引き続き、広く国民に水環境関連情報を発信していくため、政府共通プラットフォーム上で安定的なシステム運用を行うこと。</t>
    <rPh sb="30" eb="31">
      <t>ヒ</t>
    </rPh>
    <rPh sb="32" eb="33">
      <t>ツヅ</t>
    </rPh>
    <rPh sb="35" eb="36">
      <t>ヒロ</t>
    </rPh>
    <rPh sb="37" eb="39">
      <t>コクミン</t>
    </rPh>
    <rPh sb="40" eb="43">
      <t>ミズカンキョウ</t>
    </rPh>
    <rPh sb="43" eb="45">
      <t>カンレン</t>
    </rPh>
    <rPh sb="45" eb="47">
      <t>ジョウホウ</t>
    </rPh>
    <rPh sb="48" eb="50">
      <t>ハッシン</t>
    </rPh>
    <rPh sb="57" eb="59">
      <t>セイフ</t>
    </rPh>
    <rPh sb="59" eb="61">
      <t>キョウツウ</t>
    </rPh>
    <rPh sb="69" eb="70">
      <t>ジョウ</t>
    </rPh>
    <rPh sb="71" eb="74">
      <t>アンテイテキ</t>
    </rPh>
    <rPh sb="79" eb="81">
      <t>ウンヨウ</t>
    </rPh>
    <rPh sb="82" eb="83">
      <t>オコナ</t>
    </rPh>
    <phoneticPr fontId="7"/>
  </si>
  <si>
    <t>総量削減及び閉鎖性海域管理推進費</t>
    <rPh sb="0" eb="2">
      <t>ソウリョウ</t>
    </rPh>
    <rPh sb="2" eb="4">
      <t>サクゲン</t>
    </rPh>
    <rPh sb="4" eb="5">
      <t>オヨ</t>
    </rPh>
    <rPh sb="6" eb="9">
      <t>ヘイサセイ</t>
    </rPh>
    <rPh sb="9" eb="11">
      <t>カイイキ</t>
    </rPh>
    <rPh sb="11" eb="13">
      <t>カンリ</t>
    </rPh>
    <rPh sb="13" eb="16">
      <t>スイシンヒ</t>
    </rPh>
    <phoneticPr fontId="8"/>
  </si>
  <si>
    <t>引き続き、水質総量削減の対策の効果を継続的に把握し、今後の水質総量削減の方向性について検討を行うこと。
一者応札の改善に向け、仕様書の見直しや公告期間の延長等の取組を通じて競争性を確保した調達となるよう予算の適切な執行に努めること。
成果実績（指定水域の環境基準達成率）が低い数値となっているため、その要因を分析し、対策手法を検討すること。</t>
    <rPh sb="0" eb="1">
      <t>ヒ</t>
    </rPh>
    <rPh sb="2" eb="3">
      <t>ツヅ</t>
    </rPh>
    <rPh sb="5" eb="7">
      <t>スイシツ</t>
    </rPh>
    <rPh sb="7" eb="9">
      <t>ソウリョウ</t>
    </rPh>
    <rPh sb="9" eb="11">
      <t>サクゲン</t>
    </rPh>
    <rPh sb="12" eb="14">
      <t>タイサク</t>
    </rPh>
    <rPh sb="15" eb="17">
      <t>コウカ</t>
    </rPh>
    <rPh sb="18" eb="21">
      <t>ケイゾクテキ</t>
    </rPh>
    <rPh sb="22" eb="24">
      <t>ハアク</t>
    </rPh>
    <rPh sb="26" eb="28">
      <t>コンゴ</t>
    </rPh>
    <rPh sb="29" eb="31">
      <t>スイシツ</t>
    </rPh>
    <rPh sb="31" eb="33">
      <t>ソウリョウ</t>
    </rPh>
    <rPh sb="33" eb="35">
      <t>サクゲン</t>
    </rPh>
    <rPh sb="36" eb="39">
      <t>ホウコウセイ</t>
    </rPh>
    <rPh sb="43" eb="45">
      <t>ケントウ</t>
    </rPh>
    <rPh sb="46" eb="47">
      <t>オコナ</t>
    </rPh>
    <rPh sb="117" eb="119">
      <t>セイカ</t>
    </rPh>
    <rPh sb="119" eb="121">
      <t>ジッセキ</t>
    </rPh>
    <rPh sb="122" eb="124">
      <t>シテイ</t>
    </rPh>
    <rPh sb="124" eb="126">
      <t>スイイキ</t>
    </rPh>
    <rPh sb="127" eb="129">
      <t>カンキョウ</t>
    </rPh>
    <rPh sb="129" eb="131">
      <t>キジュン</t>
    </rPh>
    <rPh sb="131" eb="134">
      <t>タッセイリツ</t>
    </rPh>
    <rPh sb="136" eb="137">
      <t>ヒク</t>
    </rPh>
    <rPh sb="138" eb="140">
      <t>スウチ</t>
    </rPh>
    <phoneticPr fontId="7"/>
  </si>
  <si>
    <t>有明海・八代海等再生評価支援事業費</t>
    <rPh sb="0" eb="3">
      <t>アリアケカイ</t>
    </rPh>
    <rPh sb="4" eb="6">
      <t>ヤツシロ</t>
    </rPh>
    <rPh sb="6" eb="7">
      <t>カイ</t>
    </rPh>
    <rPh sb="7" eb="8">
      <t>トウ</t>
    </rPh>
    <rPh sb="8" eb="10">
      <t>サイセイ</t>
    </rPh>
    <rPh sb="10" eb="12">
      <t>ヒョウカ</t>
    </rPh>
    <rPh sb="12" eb="14">
      <t>シエン</t>
    </rPh>
    <rPh sb="14" eb="17">
      <t>ジギョウヒ</t>
    </rPh>
    <phoneticPr fontId="8"/>
  </si>
  <si>
    <t>事業実施で得られた調査結果について、評価委員会で活用されるよう効果的な調査の実施に努めること。
また、一者応札の改善に向け、仕様書の見直しや公告期間の延長等の取組を通じて競争性を確保した調達となるよう予算の適切な執行に努めること。</t>
    <rPh sb="0" eb="2">
      <t>ジギョウ</t>
    </rPh>
    <rPh sb="2" eb="4">
      <t>ジッシ</t>
    </rPh>
    <rPh sb="5" eb="6">
      <t>エ</t>
    </rPh>
    <rPh sb="9" eb="11">
      <t>チョウサ</t>
    </rPh>
    <rPh sb="11" eb="13">
      <t>ケッカ</t>
    </rPh>
    <rPh sb="18" eb="20">
      <t>ヒョウカ</t>
    </rPh>
    <rPh sb="20" eb="23">
      <t>イインカイ</t>
    </rPh>
    <rPh sb="24" eb="26">
      <t>カツヨウ</t>
    </rPh>
    <rPh sb="31" eb="34">
      <t>コウカテキ</t>
    </rPh>
    <rPh sb="35" eb="37">
      <t>チョウサ</t>
    </rPh>
    <rPh sb="38" eb="40">
      <t>ジッシ</t>
    </rPh>
    <rPh sb="41" eb="42">
      <t>ツト</t>
    </rPh>
    <phoneticPr fontId="3"/>
  </si>
  <si>
    <t>豊かさを実感できる海の再生事業</t>
    <rPh sb="0" eb="1">
      <t>ユタ</t>
    </rPh>
    <rPh sb="4" eb="6">
      <t>ジッカン</t>
    </rPh>
    <rPh sb="9" eb="10">
      <t>ウミ</t>
    </rPh>
    <rPh sb="11" eb="13">
      <t>サイセイ</t>
    </rPh>
    <rPh sb="13" eb="15">
      <t>ジギョウ</t>
    </rPh>
    <phoneticPr fontId="8"/>
  </si>
  <si>
    <t>瀬戸内海の湾、灘の実情に応じ、適切な海域管理方策を検討し、得られた知見等を他の閉鎖性海域における湾、灘の海域管理方策に活用すること。また、引き続き、藻場、干潟の分布状況の把握に努め、海域での赤潮の発生など件数の抑制に繋がるような事業とすることで、豊かな海の実現に向けて事業を実施していただきたい。</t>
    <rPh sb="0" eb="4">
      <t>セトナイカイ</t>
    </rPh>
    <rPh sb="5" eb="6">
      <t>ワン</t>
    </rPh>
    <rPh sb="7" eb="8">
      <t>ナダ</t>
    </rPh>
    <rPh sb="9" eb="11">
      <t>ジツジョウ</t>
    </rPh>
    <rPh sb="12" eb="13">
      <t>オウ</t>
    </rPh>
    <rPh sb="15" eb="17">
      <t>テキセツ</t>
    </rPh>
    <rPh sb="18" eb="20">
      <t>カイイキ</t>
    </rPh>
    <rPh sb="20" eb="22">
      <t>カンリ</t>
    </rPh>
    <rPh sb="22" eb="24">
      <t>ホウサク</t>
    </rPh>
    <rPh sb="25" eb="27">
      <t>ケントウ</t>
    </rPh>
    <rPh sb="29" eb="30">
      <t>エ</t>
    </rPh>
    <rPh sb="33" eb="35">
      <t>チケン</t>
    </rPh>
    <rPh sb="35" eb="36">
      <t>トウ</t>
    </rPh>
    <rPh sb="37" eb="38">
      <t>タ</t>
    </rPh>
    <rPh sb="39" eb="42">
      <t>ヘイサセイ</t>
    </rPh>
    <rPh sb="42" eb="44">
      <t>カイイキ</t>
    </rPh>
    <rPh sb="48" eb="49">
      <t>ワン</t>
    </rPh>
    <rPh sb="50" eb="51">
      <t>ナダ</t>
    </rPh>
    <rPh sb="52" eb="54">
      <t>カイイキ</t>
    </rPh>
    <rPh sb="54" eb="56">
      <t>カンリ</t>
    </rPh>
    <rPh sb="56" eb="58">
      <t>ホウサク</t>
    </rPh>
    <rPh sb="59" eb="61">
      <t>カツヨウ</t>
    </rPh>
    <rPh sb="69" eb="70">
      <t>ヒ</t>
    </rPh>
    <rPh sb="71" eb="72">
      <t>ツヅ</t>
    </rPh>
    <rPh sb="74" eb="76">
      <t>モバ</t>
    </rPh>
    <rPh sb="77" eb="79">
      <t>ヒガタ</t>
    </rPh>
    <rPh sb="80" eb="82">
      <t>ブンプ</t>
    </rPh>
    <rPh sb="82" eb="84">
      <t>ジョウキョウ</t>
    </rPh>
    <rPh sb="85" eb="87">
      <t>ハアク</t>
    </rPh>
    <rPh sb="88" eb="89">
      <t>ツト</t>
    </rPh>
    <rPh sb="91" eb="93">
      <t>カイイキ</t>
    </rPh>
    <rPh sb="95" eb="97">
      <t>アカシオ</t>
    </rPh>
    <rPh sb="98" eb="100">
      <t>ハッセイ</t>
    </rPh>
    <rPh sb="102" eb="104">
      <t>ケンスウ</t>
    </rPh>
    <rPh sb="105" eb="107">
      <t>ヨクセイ</t>
    </rPh>
    <rPh sb="108" eb="109">
      <t>ツナ</t>
    </rPh>
    <rPh sb="114" eb="116">
      <t>ジギョウ</t>
    </rPh>
    <rPh sb="123" eb="124">
      <t>ユタ</t>
    </rPh>
    <rPh sb="126" eb="127">
      <t>ウミ</t>
    </rPh>
    <rPh sb="128" eb="130">
      <t>ジツゲン</t>
    </rPh>
    <rPh sb="131" eb="132">
      <t>ム</t>
    </rPh>
    <rPh sb="134" eb="136">
      <t>ジギョウ</t>
    </rPh>
    <rPh sb="137" eb="139">
      <t>ジッシ</t>
    </rPh>
    <phoneticPr fontId="2"/>
  </si>
  <si>
    <t>湾・灘ごとの特性等を踏まえた総合的評価・検討について、とりまとめに向けて引き続き効果的に実施するよう努めること。
また、一者応札の改善に向け、仕様書の見直しや公告期間の延長等の取組を通じて競争性を確保した調達となるよう予算の適切な執行に努めること。</t>
    <rPh sb="0" eb="1">
      <t>ワン</t>
    </rPh>
    <rPh sb="2" eb="3">
      <t>ナダ</t>
    </rPh>
    <rPh sb="6" eb="8">
      <t>トクセイ</t>
    </rPh>
    <rPh sb="8" eb="9">
      <t>トウ</t>
    </rPh>
    <rPh sb="10" eb="11">
      <t>フ</t>
    </rPh>
    <rPh sb="14" eb="17">
      <t>ソウゴウテキ</t>
    </rPh>
    <rPh sb="17" eb="19">
      <t>ヒョウカ</t>
    </rPh>
    <rPh sb="20" eb="22">
      <t>ケントウ</t>
    </rPh>
    <rPh sb="33" eb="34">
      <t>ム</t>
    </rPh>
    <rPh sb="36" eb="37">
      <t>ヒ</t>
    </rPh>
    <rPh sb="38" eb="39">
      <t>ツヅ</t>
    </rPh>
    <rPh sb="40" eb="43">
      <t>コウカテキ</t>
    </rPh>
    <rPh sb="44" eb="46">
      <t>ジッシ</t>
    </rPh>
    <rPh sb="50" eb="51">
      <t>ツト</t>
    </rPh>
    <phoneticPr fontId="2"/>
  </si>
  <si>
    <t>成果目標（環境基準）の達成に向け、効率的かつ効果的な事業の実施に努めるとともに、一者応札の改善に向け、仕様書の見直しや公告期間の延長等の取組を通じて競争性を確保した調達となるよう予算の適切な執行に努めること。
また、成果実績（全国の湖沼における環境基準の達成）の達成度が低いため、その要因を分析し、対策手法を検討すること。</t>
    <rPh sb="0" eb="2">
      <t>セイカ</t>
    </rPh>
    <rPh sb="2" eb="4">
      <t>モクヒョウ</t>
    </rPh>
    <rPh sb="5" eb="7">
      <t>カンキョウ</t>
    </rPh>
    <rPh sb="7" eb="9">
      <t>キジュン</t>
    </rPh>
    <rPh sb="11" eb="13">
      <t>タッセイ</t>
    </rPh>
    <rPh sb="14" eb="15">
      <t>ム</t>
    </rPh>
    <rPh sb="26" eb="28">
      <t>ジギョウ</t>
    </rPh>
    <rPh sb="29" eb="31">
      <t>ジッシ</t>
    </rPh>
    <rPh sb="32" eb="33">
      <t>ツト</t>
    </rPh>
    <rPh sb="108" eb="110">
      <t>セイカ</t>
    </rPh>
    <rPh sb="110" eb="112">
      <t>ジッセキ</t>
    </rPh>
    <rPh sb="113" eb="115">
      <t>ゼンコク</t>
    </rPh>
    <rPh sb="116" eb="118">
      <t>コショウ</t>
    </rPh>
    <rPh sb="122" eb="124">
      <t>カンキョウ</t>
    </rPh>
    <rPh sb="124" eb="126">
      <t>キジュン</t>
    </rPh>
    <rPh sb="127" eb="129">
      <t>タッセイ</t>
    </rPh>
    <rPh sb="131" eb="134">
      <t>タッセイド</t>
    </rPh>
    <rPh sb="135" eb="136">
      <t>ヒク</t>
    </rPh>
    <rPh sb="142" eb="144">
      <t>ヨウイン</t>
    </rPh>
    <rPh sb="145" eb="147">
      <t>ブンセキ</t>
    </rPh>
    <rPh sb="149" eb="151">
      <t>タイサク</t>
    </rPh>
    <rPh sb="151" eb="153">
      <t>シュホウ</t>
    </rPh>
    <rPh sb="154" eb="156">
      <t>ケントウ</t>
    </rPh>
    <phoneticPr fontId="7"/>
  </si>
  <si>
    <t>地下水・地盤環境対策費</t>
    <rPh sb="0" eb="3">
      <t>チカスイ</t>
    </rPh>
    <rPh sb="4" eb="6">
      <t>ジバン</t>
    </rPh>
    <rPh sb="6" eb="8">
      <t>カンキョウ</t>
    </rPh>
    <rPh sb="8" eb="11">
      <t>タイサクヒ</t>
    </rPh>
    <phoneticPr fontId="8"/>
  </si>
  <si>
    <t>窒素汚染問題は、一日も早く、100％の基準達成を実現してもらいたい。都市部で地下水利用は増えていくことが予測されるので、地盤沈下を招かないよう万全の対応をお願いしたい。</t>
    <rPh sb="0" eb="2">
      <t>チッソ</t>
    </rPh>
    <rPh sb="2" eb="4">
      <t>オセン</t>
    </rPh>
    <rPh sb="4" eb="6">
      <t>モンダイ</t>
    </rPh>
    <rPh sb="8" eb="10">
      <t>イチニチ</t>
    </rPh>
    <rPh sb="11" eb="12">
      <t>ハヤ</t>
    </rPh>
    <rPh sb="19" eb="21">
      <t>キジュン</t>
    </rPh>
    <rPh sb="21" eb="23">
      <t>タッセイ</t>
    </rPh>
    <rPh sb="24" eb="26">
      <t>ジツゲン</t>
    </rPh>
    <rPh sb="34" eb="37">
      <t>トシブ</t>
    </rPh>
    <rPh sb="38" eb="41">
      <t>チカスイ</t>
    </rPh>
    <rPh sb="41" eb="43">
      <t>リヨウ</t>
    </rPh>
    <rPh sb="44" eb="45">
      <t>フ</t>
    </rPh>
    <rPh sb="52" eb="54">
      <t>ヨソク</t>
    </rPh>
    <rPh sb="60" eb="62">
      <t>ジバン</t>
    </rPh>
    <rPh sb="62" eb="64">
      <t>チンカ</t>
    </rPh>
    <rPh sb="65" eb="66">
      <t>マネ</t>
    </rPh>
    <rPh sb="71" eb="73">
      <t>バンゼン</t>
    </rPh>
    <rPh sb="74" eb="76">
      <t>タイオウ</t>
    </rPh>
    <rPh sb="78" eb="79">
      <t>ネガ</t>
    </rPh>
    <phoneticPr fontId="7"/>
  </si>
  <si>
    <t>継続監視調査井戸における硝酸性窒素及び亜硝酸性窒素による超過井戸割合に改善が見られないため、改善されるよう効果的に事業を実施していくこと。また、一者応札の改善に向け、仕様書の見直しや公告期間の延長等の取組を通じて競争性を確保した調達となるよう予算の適切な執行に努めること。</t>
    <rPh sb="35" eb="37">
      <t>カイゼン</t>
    </rPh>
    <rPh sb="38" eb="39">
      <t>ミ</t>
    </rPh>
    <rPh sb="46" eb="48">
      <t>カイゼン</t>
    </rPh>
    <rPh sb="53" eb="56">
      <t>コウカテキ</t>
    </rPh>
    <rPh sb="57" eb="59">
      <t>ジギョウ</t>
    </rPh>
    <rPh sb="60" eb="62">
      <t>ジッシ</t>
    </rPh>
    <phoneticPr fontId="7"/>
  </si>
  <si>
    <t>国際的水環境改善活動推進等経費</t>
    <rPh sb="12" eb="13">
      <t>トウ</t>
    </rPh>
    <rPh sb="13" eb="15">
      <t>ケイヒ</t>
    </rPh>
    <phoneticPr fontId="8"/>
  </si>
  <si>
    <t>WEPA加盟国の水環境ガバナンス強化に向けた事業の実施に努めること。また、一者応札の改善に向け、仕様書の見直しや公告期間の延長等の取組を通じて競争性を確保した調達となるよう予算の適切な執行に努めること。</t>
    <rPh sb="4" eb="7">
      <t>カメイコク</t>
    </rPh>
    <rPh sb="8" eb="11">
      <t>ミズカンキョウ</t>
    </rPh>
    <rPh sb="16" eb="18">
      <t>キョウカ</t>
    </rPh>
    <rPh sb="19" eb="20">
      <t>ム</t>
    </rPh>
    <rPh sb="22" eb="24">
      <t>ジギョウ</t>
    </rPh>
    <rPh sb="25" eb="27">
      <t>ジッシ</t>
    </rPh>
    <rPh sb="38" eb="39">
      <t>シャ</t>
    </rPh>
    <phoneticPr fontId="7"/>
  </si>
  <si>
    <t>海洋環境関連条約対応事業</t>
    <rPh sb="0" eb="2">
      <t>カイヨウ</t>
    </rPh>
    <rPh sb="2" eb="4">
      <t>カンキョウ</t>
    </rPh>
    <rPh sb="4" eb="6">
      <t>カンレン</t>
    </rPh>
    <rPh sb="6" eb="8">
      <t>ジョウヤク</t>
    </rPh>
    <rPh sb="8" eb="10">
      <t>タイオウ</t>
    </rPh>
    <rPh sb="10" eb="12">
      <t>ジギョウ</t>
    </rPh>
    <phoneticPr fontId="8"/>
  </si>
  <si>
    <t>海洋環境モニタリング推進事業</t>
    <rPh sb="12" eb="14">
      <t>ジギョウ</t>
    </rPh>
    <phoneticPr fontId="8"/>
  </si>
  <si>
    <t>定期的なモニタリングは、定点観測によってリスクを早期に発見し対処するためにも必要と考えられる。
他省庁の所管事業との調整や、場合によっては一本化することによる効率化なども検討したらよいのではないか。
また、昨今大きな問題になっているプラスチックゴミによる海洋汚染など、国民の関心や懸念に応え効果的な対策につながるるような調査も手掛けて欲しい。</t>
    <rPh sb="0" eb="3">
      <t>テイキテキ</t>
    </rPh>
    <rPh sb="12" eb="14">
      <t>テイテン</t>
    </rPh>
    <rPh sb="14" eb="16">
      <t>カンソク</t>
    </rPh>
    <rPh sb="24" eb="26">
      <t>ソウキ</t>
    </rPh>
    <rPh sb="27" eb="29">
      <t>ハッケン</t>
    </rPh>
    <rPh sb="30" eb="32">
      <t>タイショ</t>
    </rPh>
    <rPh sb="38" eb="40">
      <t>ヒツヨウ</t>
    </rPh>
    <rPh sb="41" eb="42">
      <t>カンガ</t>
    </rPh>
    <rPh sb="48" eb="49">
      <t>タ</t>
    </rPh>
    <rPh sb="49" eb="51">
      <t>ショウチョウ</t>
    </rPh>
    <rPh sb="52" eb="54">
      <t>ショカン</t>
    </rPh>
    <rPh sb="54" eb="56">
      <t>ジギョウ</t>
    </rPh>
    <rPh sb="58" eb="60">
      <t>チョウセイ</t>
    </rPh>
    <rPh sb="62" eb="64">
      <t>バアイ</t>
    </rPh>
    <rPh sb="69" eb="72">
      <t>イッポンカ</t>
    </rPh>
    <rPh sb="79" eb="82">
      <t>コウリツカ</t>
    </rPh>
    <rPh sb="85" eb="87">
      <t>ケントウ</t>
    </rPh>
    <rPh sb="103" eb="105">
      <t>サッコン</t>
    </rPh>
    <rPh sb="105" eb="106">
      <t>オオ</t>
    </rPh>
    <rPh sb="108" eb="110">
      <t>モンダイ</t>
    </rPh>
    <rPh sb="127" eb="129">
      <t>カイヨウ</t>
    </rPh>
    <rPh sb="129" eb="131">
      <t>オセン</t>
    </rPh>
    <rPh sb="134" eb="136">
      <t>コクミン</t>
    </rPh>
    <rPh sb="137" eb="139">
      <t>カンシン</t>
    </rPh>
    <rPh sb="140" eb="142">
      <t>ケネン</t>
    </rPh>
    <rPh sb="143" eb="144">
      <t>コタ</t>
    </rPh>
    <rPh sb="145" eb="148">
      <t>コウカテキ</t>
    </rPh>
    <rPh sb="149" eb="151">
      <t>タイサク</t>
    </rPh>
    <rPh sb="160" eb="162">
      <t>チョウサ</t>
    </rPh>
    <rPh sb="163" eb="165">
      <t>テガ</t>
    </rPh>
    <rPh sb="167" eb="168">
      <t>ホ</t>
    </rPh>
    <phoneticPr fontId="7"/>
  </si>
  <si>
    <t>引き続き、我が国周辺海域の汚染状況を国民に情報提供するとともに、一者応札の改善に向け、仕様書の見直しや公告期間の延長等の取組を通じて競争性を確保した調達となるよう予算の適切な執行に努めること。なお、専門性の高い事業であるため、事業実施手法等の見直しを行いコスト削減を検討すること。
更に、海洋プラスチックごみ問題の対策に繋がるような調査の実施可能性について検討すること。</t>
    <rPh sb="0" eb="1">
      <t>ヒ</t>
    </rPh>
    <rPh sb="2" eb="3">
      <t>ツヅ</t>
    </rPh>
    <rPh sb="5" eb="6">
      <t>ワ</t>
    </rPh>
    <rPh sb="7" eb="8">
      <t>クニ</t>
    </rPh>
    <rPh sb="8" eb="10">
      <t>シュウヘン</t>
    </rPh>
    <rPh sb="10" eb="12">
      <t>カイイキ</t>
    </rPh>
    <rPh sb="13" eb="15">
      <t>オセン</t>
    </rPh>
    <rPh sb="15" eb="17">
      <t>ジョウキョウ</t>
    </rPh>
    <rPh sb="18" eb="20">
      <t>コクミン</t>
    </rPh>
    <rPh sb="21" eb="23">
      <t>ジョウホウ</t>
    </rPh>
    <rPh sb="23" eb="25">
      <t>テイキョウ</t>
    </rPh>
    <rPh sb="99" eb="102">
      <t>センモンセイ</t>
    </rPh>
    <rPh sb="103" eb="104">
      <t>タカ</t>
    </rPh>
    <rPh sb="105" eb="107">
      <t>ジギョウ</t>
    </rPh>
    <rPh sb="113" eb="115">
      <t>ジギョウ</t>
    </rPh>
    <rPh sb="115" eb="117">
      <t>ジッシ</t>
    </rPh>
    <rPh sb="117" eb="119">
      <t>シュホウ</t>
    </rPh>
    <rPh sb="119" eb="120">
      <t>トウ</t>
    </rPh>
    <rPh sb="121" eb="123">
      <t>ミナオ</t>
    </rPh>
    <rPh sb="125" eb="126">
      <t>オコナ</t>
    </rPh>
    <rPh sb="130" eb="132">
      <t>サクゲン</t>
    </rPh>
    <rPh sb="133" eb="135">
      <t>ケントウ</t>
    </rPh>
    <rPh sb="141" eb="142">
      <t>サラ</t>
    </rPh>
    <rPh sb="144" eb="146">
      <t>カイヨウ</t>
    </rPh>
    <rPh sb="154" eb="156">
      <t>モンダイ</t>
    </rPh>
    <rPh sb="157" eb="159">
      <t>タイサク</t>
    </rPh>
    <rPh sb="160" eb="161">
      <t>ツナ</t>
    </rPh>
    <rPh sb="166" eb="168">
      <t>チョウサ</t>
    </rPh>
    <rPh sb="169" eb="171">
      <t>ジッシ</t>
    </rPh>
    <rPh sb="171" eb="174">
      <t>カノウセイ</t>
    </rPh>
    <rPh sb="178" eb="180">
      <t>ケントウ</t>
    </rPh>
    <phoneticPr fontId="7"/>
  </si>
  <si>
    <t>ロンドン議定書実施のための不発弾陸上処理事業</t>
    <rPh sb="20" eb="22">
      <t>ジギョウ</t>
    </rPh>
    <phoneticPr fontId="8"/>
  </si>
  <si>
    <t>不発弾が適切に陸上処理施設で処理され、海洋環境の保全がなされるよう事業を継続すること。
また、一者応札の改善に向け、仕様書の見直しや公告期間の延長等の取組を通じて競争性を確保した調達となるよう予算の適切な執行に努めること。</t>
    <rPh sb="0" eb="3">
      <t>フハツダン</t>
    </rPh>
    <rPh sb="4" eb="6">
      <t>テキセツ</t>
    </rPh>
    <rPh sb="7" eb="9">
      <t>リクジョウ</t>
    </rPh>
    <rPh sb="9" eb="11">
      <t>ショリ</t>
    </rPh>
    <rPh sb="11" eb="13">
      <t>シセツ</t>
    </rPh>
    <rPh sb="14" eb="16">
      <t>ショリ</t>
    </rPh>
    <rPh sb="19" eb="21">
      <t>カイヨウ</t>
    </rPh>
    <rPh sb="21" eb="23">
      <t>カンキョウ</t>
    </rPh>
    <rPh sb="24" eb="26">
      <t>ホゼン</t>
    </rPh>
    <rPh sb="33" eb="35">
      <t>ジギョウ</t>
    </rPh>
    <rPh sb="36" eb="38">
      <t>ケイゾク</t>
    </rPh>
    <phoneticPr fontId="3"/>
  </si>
  <si>
    <t>漂流・漂着・海底ごみに係る削減方策総合検討事業</t>
    <rPh sb="6" eb="8">
      <t>カイテイ</t>
    </rPh>
    <rPh sb="17" eb="19">
      <t>ソウゴウ</t>
    </rPh>
    <rPh sb="19" eb="21">
      <t>ケントウ</t>
    </rPh>
    <rPh sb="21" eb="23">
      <t>ジギョウ</t>
    </rPh>
    <phoneticPr fontId="8"/>
  </si>
  <si>
    <t>調査地点の選定や調査方法についてはより効果的な方法を検討していくこと。また、一者応札の改善に向け、仕様書の見直しや公告期間の延長等の取組を通じて競争性を確保した調達となるよう予算の適切な執行に努めること。</t>
    <rPh sb="0" eb="2">
      <t>チョウサ</t>
    </rPh>
    <rPh sb="2" eb="4">
      <t>チテン</t>
    </rPh>
    <rPh sb="5" eb="7">
      <t>センテイ</t>
    </rPh>
    <rPh sb="8" eb="10">
      <t>チョウサ</t>
    </rPh>
    <rPh sb="10" eb="12">
      <t>ホウホウ</t>
    </rPh>
    <rPh sb="19" eb="22">
      <t>コウカテキ</t>
    </rPh>
    <rPh sb="23" eb="25">
      <t>ホウホウ</t>
    </rPh>
    <rPh sb="26" eb="28">
      <t>ケントウ</t>
    </rPh>
    <phoneticPr fontId="3"/>
  </si>
  <si>
    <t>国交省-122</t>
    <rPh sb="0" eb="3">
      <t>コッコウショウ</t>
    </rPh>
    <phoneticPr fontId="8"/>
  </si>
  <si>
    <t>我が国の優れた水処理技術の海外展開支援</t>
    <rPh sb="0" eb="1">
      <t>ワ</t>
    </rPh>
    <rPh sb="2" eb="3">
      <t>クニ</t>
    </rPh>
    <rPh sb="4" eb="5">
      <t>スグ</t>
    </rPh>
    <rPh sb="7" eb="8">
      <t>ミズ</t>
    </rPh>
    <rPh sb="8" eb="10">
      <t>ショリ</t>
    </rPh>
    <rPh sb="10" eb="12">
      <t>ギジュツ</t>
    </rPh>
    <rPh sb="13" eb="15">
      <t>カイガイ</t>
    </rPh>
    <rPh sb="15" eb="17">
      <t>テンカイ</t>
    </rPh>
    <rPh sb="17" eb="19">
      <t>シエン</t>
    </rPh>
    <phoneticPr fontId="8"/>
  </si>
  <si>
    <t>アウトカムとして設定している海外展開件数が残念ながら目標値を下回ってしまっているため、31年度の目標を達成できるように努力していただきたい。現地での事業展開が進んでいるものがある一方で、事業化に至らなかったものはその要因を分析し、他事案の検討の際に活用できるとよい。</t>
    <rPh sb="8" eb="10">
      <t>セッテイ</t>
    </rPh>
    <rPh sb="14" eb="16">
      <t>カイガイ</t>
    </rPh>
    <rPh sb="16" eb="18">
      <t>テンカイ</t>
    </rPh>
    <rPh sb="18" eb="20">
      <t>ケンスウ</t>
    </rPh>
    <rPh sb="21" eb="23">
      <t>ザンネン</t>
    </rPh>
    <rPh sb="26" eb="29">
      <t>モクヒョウチ</t>
    </rPh>
    <rPh sb="30" eb="32">
      <t>シタマワ</t>
    </rPh>
    <rPh sb="45" eb="47">
      <t>ネンド</t>
    </rPh>
    <rPh sb="48" eb="50">
      <t>モクヒョウ</t>
    </rPh>
    <rPh sb="51" eb="53">
      <t>タッセイ</t>
    </rPh>
    <rPh sb="59" eb="61">
      <t>ドリョク</t>
    </rPh>
    <rPh sb="70" eb="72">
      <t>ゲンチ</t>
    </rPh>
    <rPh sb="74" eb="76">
      <t>ジギョウ</t>
    </rPh>
    <rPh sb="76" eb="78">
      <t>テンカイ</t>
    </rPh>
    <rPh sb="79" eb="80">
      <t>スス</t>
    </rPh>
    <rPh sb="89" eb="91">
      <t>イッポウ</t>
    </rPh>
    <phoneticPr fontId="2"/>
  </si>
  <si>
    <t>効率的かつ効果的な国内水処理技術等の海外展開取組促進に向けた事業の実施に努め、目標値を達成できるよう事業を進めること。なお、事業化に至らなかったものはその要因を分析し、他事案の検討の際に活用する等検討すること。また、一者応札の改善に向け、仕様書の見直しや公告期間の延長等の取組を通じて競争性を確保した調達となるよう予算の適切な執行に努めること。</t>
    <rPh sb="0" eb="3">
      <t>コウリツテキ</t>
    </rPh>
    <rPh sb="5" eb="8">
      <t>コウカテキ</t>
    </rPh>
    <rPh sb="9" eb="11">
      <t>コクナイ</t>
    </rPh>
    <rPh sb="11" eb="12">
      <t>ミズ</t>
    </rPh>
    <rPh sb="12" eb="14">
      <t>ショリ</t>
    </rPh>
    <rPh sb="14" eb="16">
      <t>ギジュツ</t>
    </rPh>
    <rPh sb="16" eb="17">
      <t>トウ</t>
    </rPh>
    <rPh sb="18" eb="20">
      <t>カイガイ</t>
    </rPh>
    <rPh sb="20" eb="22">
      <t>テンカイ</t>
    </rPh>
    <rPh sb="22" eb="24">
      <t>トリクミ</t>
    </rPh>
    <rPh sb="24" eb="26">
      <t>ソクシン</t>
    </rPh>
    <rPh sb="27" eb="28">
      <t>ム</t>
    </rPh>
    <rPh sb="30" eb="32">
      <t>ジギョウ</t>
    </rPh>
    <rPh sb="33" eb="35">
      <t>ジッシ</t>
    </rPh>
    <rPh sb="36" eb="37">
      <t>ツト</t>
    </rPh>
    <rPh sb="39" eb="42">
      <t>モクヒョウチ</t>
    </rPh>
    <rPh sb="43" eb="45">
      <t>タッセイ</t>
    </rPh>
    <rPh sb="50" eb="52">
      <t>ジギョウ</t>
    </rPh>
    <rPh sb="53" eb="54">
      <t>スス</t>
    </rPh>
    <rPh sb="62" eb="65">
      <t>ジギョウカ</t>
    </rPh>
    <rPh sb="66" eb="67">
      <t>イタ</t>
    </rPh>
    <rPh sb="77" eb="79">
      <t>ヨウイン</t>
    </rPh>
    <rPh sb="80" eb="82">
      <t>ブンセキ</t>
    </rPh>
    <rPh sb="84" eb="85">
      <t>タ</t>
    </rPh>
    <rPh sb="85" eb="87">
      <t>ジアン</t>
    </rPh>
    <rPh sb="88" eb="90">
      <t>ケントウ</t>
    </rPh>
    <rPh sb="91" eb="92">
      <t>サイ</t>
    </rPh>
    <rPh sb="93" eb="95">
      <t>カツヨウ</t>
    </rPh>
    <rPh sb="97" eb="98">
      <t>トウ</t>
    </rPh>
    <rPh sb="98" eb="100">
      <t>ケントウ</t>
    </rPh>
    <phoneticPr fontId="2"/>
  </si>
  <si>
    <t>国連大学拠出金</t>
  </si>
  <si>
    <t>アジア途上国における政策立案、実施能力向上に向けた事業を効率的かつ効果的に実施していくこと。</t>
    <rPh sb="3" eb="6">
      <t>トジョウコク</t>
    </rPh>
    <rPh sb="10" eb="12">
      <t>セイサク</t>
    </rPh>
    <rPh sb="12" eb="14">
      <t>リツアン</t>
    </rPh>
    <rPh sb="15" eb="17">
      <t>ジッシ</t>
    </rPh>
    <rPh sb="17" eb="19">
      <t>ノウリョク</t>
    </rPh>
    <rPh sb="19" eb="21">
      <t>コウジョウ</t>
    </rPh>
    <rPh sb="22" eb="23">
      <t>ム</t>
    </rPh>
    <rPh sb="25" eb="27">
      <t>ジギョウ</t>
    </rPh>
    <rPh sb="28" eb="31">
      <t>コウリツテキ</t>
    </rPh>
    <rPh sb="33" eb="36">
      <t>コウカテキ</t>
    </rPh>
    <rPh sb="37" eb="39">
      <t>ジッシ</t>
    </rPh>
    <phoneticPr fontId="7"/>
  </si>
  <si>
    <t>健全な水循環に係る総合対策推進費</t>
    <rPh sb="0" eb="2">
      <t>ケンゼン</t>
    </rPh>
    <rPh sb="3" eb="4">
      <t>ミズ</t>
    </rPh>
    <rPh sb="4" eb="6">
      <t>ジュンカン</t>
    </rPh>
    <rPh sb="7" eb="8">
      <t>カカ</t>
    </rPh>
    <rPh sb="9" eb="11">
      <t>ソウゴウ</t>
    </rPh>
    <rPh sb="11" eb="13">
      <t>タイサク</t>
    </rPh>
    <rPh sb="13" eb="16">
      <t>スイシンヒ</t>
    </rPh>
    <phoneticPr fontId="9"/>
  </si>
  <si>
    <t>執行率が低いため、その要因分析を行うこと。また、一者応札の改善に向け、仕様書の見直しや公告期間の延長等の取組を通じて競争性を確保した調達となるよう予算の適切な執行に努めること。</t>
    <rPh sb="0" eb="3">
      <t>シッコウリツ</t>
    </rPh>
    <rPh sb="4" eb="5">
      <t>ヒク</t>
    </rPh>
    <rPh sb="11" eb="13">
      <t>ヨウイン</t>
    </rPh>
    <rPh sb="13" eb="15">
      <t>ブンセキ</t>
    </rPh>
    <rPh sb="16" eb="17">
      <t>オコナ</t>
    </rPh>
    <phoneticPr fontId="7"/>
  </si>
  <si>
    <t>琵琶湖保全再生等推進費</t>
    <rPh sb="0" eb="3">
      <t>ビワコ</t>
    </rPh>
    <rPh sb="3" eb="5">
      <t>ホゼン</t>
    </rPh>
    <rPh sb="5" eb="8">
      <t>サイセイナド</t>
    </rPh>
    <rPh sb="8" eb="10">
      <t>スイシン</t>
    </rPh>
    <rPh sb="10" eb="11">
      <t>ヒ</t>
    </rPh>
    <phoneticPr fontId="8"/>
  </si>
  <si>
    <t>効率的かつ効果的に湖沼の環境修復対策手法や適正な管理手法の推進等の事業を実施すること。また、一者応札の改善に向け、仕様書の見直しや公告期間の延長等の取組を通じて競争性を確保した調達となるよう予算の適切な執行に努めること。</t>
    <rPh sb="0" eb="3">
      <t>コウリツテキ</t>
    </rPh>
    <rPh sb="5" eb="8">
      <t>コウカテキ</t>
    </rPh>
    <rPh sb="9" eb="11">
      <t>コショウ</t>
    </rPh>
    <rPh sb="12" eb="14">
      <t>カンキョウ</t>
    </rPh>
    <rPh sb="14" eb="16">
      <t>シュウフク</t>
    </rPh>
    <rPh sb="16" eb="18">
      <t>タイサク</t>
    </rPh>
    <rPh sb="18" eb="20">
      <t>シュホウ</t>
    </rPh>
    <rPh sb="21" eb="23">
      <t>テキセイ</t>
    </rPh>
    <rPh sb="24" eb="26">
      <t>カンリ</t>
    </rPh>
    <rPh sb="26" eb="28">
      <t>シュホウ</t>
    </rPh>
    <rPh sb="29" eb="31">
      <t>スイシン</t>
    </rPh>
    <rPh sb="31" eb="32">
      <t>トウ</t>
    </rPh>
    <rPh sb="33" eb="35">
      <t>ジギョウ</t>
    </rPh>
    <rPh sb="36" eb="38">
      <t>ジッシ</t>
    </rPh>
    <phoneticPr fontId="7"/>
  </si>
  <si>
    <t>土壌汚染対策費</t>
    <rPh sb="0" eb="2">
      <t>ドジョウ</t>
    </rPh>
    <rPh sb="2" eb="4">
      <t>オセン</t>
    </rPh>
    <rPh sb="4" eb="7">
      <t>タイサクヒ</t>
    </rPh>
    <phoneticPr fontId="8"/>
  </si>
  <si>
    <t>平成２９年度対象</t>
    <rPh sb="0" eb="2">
      <t>ヘイセイ</t>
    </rPh>
    <rPh sb="4" eb="6">
      <t>ネンド</t>
    </rPh>
    <rPh sb="6" eb="8">
      <t>タイショウ</t>
    </rPh>
    <phoneticPr fontId="8"/>
  </si>
  <si>
    <t>農薬登録基準等設定費</t>
    <rPh sb="0" eb="2">
      <t>ノウヤク</t>
    </rPh>
    <rPh sb="2" eb="4">
      <t>トウロク</t>
    </rPh>
    <rPh sb="4" eb="6">
      <t>キジュン</t>
    </rPh>
    <rPh sb="6" eb="7">
      <t>トウ</t>
    </rPh>
    <rPh sb="7" eb="9">
      <t>セッテイ</t>
    </rPh>
    <rPh sb="9" eb="10">
      <t>ヒ</t>
    </rPh>
    <phoneticPr fontId="8"/>
  </si>
  <si>
    <t>平成17年度</t>
    <rPh sb="0" eb="2">
      <t>ヘイセイ</t>
    </rPh>
    <phoneticPr fontId="8"/>
  </si>
  <si>
    <t>ダイオキシン類総合対策費</t>
    <rPh sb="6" eb="7">
      <t>ルイ</t>
    </rPh>
    <rPh sb="7" eb="9">
      <t>ソウゴウ</t>
    </rPh>
    <rPh sb="9" eb="12">
      <t>タイサクヒ</t>
    </rPh>
    <phoneticPr fontId="8"/>
  </si>
  <si>
    <t>最新の知見を収集して有効活用し、国民等への正確な情報提供、分析機関への精度管理の維持・向上に努めること。また、一者応札の改善に向け、仕様書の見直しや公告期間の延長等の取組を通じて競争性を確保した調達となるよう予算の適切な執行に努めること。</t>
    <rPh sb="0" eb="2">
      <t>サイシン</t>
    </rPh>
    <rPh sb="3" eb="5">
      <t>チケン</t>
    </rPh>
    <rPh sb="6" eb="8">
      <t>シュウシュウ</t>
    </rPh>
    <rPh sb="10" eb="12">
      <t>ユウコウ</t>
    </rPh>
    <rPh sb="12" eb="14">
      <t>カツヨウ</t>
    </rPh>
    <rPh sb="16" eb="18">
      <t>コクミン</t>
    </rPh>
    <rPh sb="18" eb="19">
      <t>トウ</t>
    </rPh>
    <rPh sb="21" eb="23">
      <t>セイカク</t>
    </rPh>
    <rPh sb="24" eb="26">
      <t>ジョウホウ</t>
    </rPh>
    <rPh sb="26" eb="28">
      <t>テイキョウ</t>
    </rPh>
    <rPh sb="29" eb="31">
      <t>ブンセキ</t>
    </rPh>
    <rPh sb="31" eb="33">
      <t>キカン</t>
    </rPh>
    <rPh sb="35" eb="37">
      <t>セイド</t>
    </rPh>
    <rPh sb="37" eb="39">
      <t>カンリ</t>
    </rPh>
    <rPh sb="40" eb="42">
      <t>イジ</t>
    </rPh>
    <rPh sb="43" eb="45">
      <t>コウジョウ</t>
    </rPh>
    <rPh sb="46" eb="47">
      <t>ツト</t>
    </rPh>
    <rPh sb="55" eb="56">
      <t>イチ</t>
    </rPh>
    <phoneticPr fontId="7"/>
  </si>
  <si>
    <t>大気汚染物質による曝露影響研究費</t>
  </si>
  <si>
    <t>PM2.5等に係る環境基準の見直しに向けた疫学調査等が着実に実施されているので、結果のとりまとめについても計画的に実施すること。
なお、一者応札の改善に向け、仕様書の見直しや公告期間の延長等の取組を通じて競争性を確保した調達となるよう予算の適切な執行に努めること。</t>
    <rPh sb="5" eb="6">
      <t>トウ</t>
    </rPh>
    <rPh sb="7" eb="8">
      <t>カカ</t>
    </rPh>
    <rPh sb="9" eb="11">
      <t>カンキョウ</t>
    </rPh>
    <rPh sb="11" eb="13">
      <t>キジュン</t>
    </rPh>
    <rPh sb="14" eb="16">
      <t>ミナオ</t>
    </rPh>
    <rPh sb="18" eb="19">
      <t>ム</t>
    </rPh>
    <rPh sb="21" eb="23">
      <t>エキガク</t>
    </rPh>
    <rPh sb="23" eb="25">
      <t>チョウサ</t>
    </rPh>
    <rPh sb="25" eb="26">
      <t>トウ</t>
    </rPh>
    <rPh sb="27" eb="29">
      <t>チャクジツ</t>
    </rPh>
    <rPh sb="30" eb="32">
      <t>ジッシ</t>
    </rPh>
    <rPh sb="40" eb="42">
      <t>ケッカ</t>
    </rPh>
    <rPh sb="53" eb="56">
      <t>ケイカクテキ</t>
    </rPh>
    <rPh sb="57" eb="59">
      <t>ジッシ</t>
    </rPh>
    <phoneticPr fontId="3"/>
  </si>
  <si>
    <t>（項）環境政策基盤整備費
　（大事項）環境問題に対する調査・研究・技術開発に必要な経費</t>
    <rPh sb="1" eb="2">
      <t>コウ</t>
    </rPh>
    <rPh sb="3" eb="5">
      <t>カンキョウ</t>
    </rPh>
    <rPh sb="5" eb="7">
      <t>セイサク</t>
    </rPh>
    <rPh sb="7" eb="9">
      <t>キバン</t>
    </rPh>
    <rPh sb="9" eb="11">
      <t>セイビ</t>
    </rPh>
    <rPh sb="11" eb="12">
      <t>ヒ</t>
    </rPh>
    <rPh sb="15" eb="17">
      <t>ダイジ</t>
    </rPh>
    <rPh sb="17" eb="18">
      <t>コウ</t>
    </rPh>
    <rPh sb="19" eb="21">
      <t>カンキョウ</t>
    </rPh>
    <rPh sb="21" eb="23">
      <t>モンダイ</t>
    </rPh>
    <rPh sb="24" eb="25">
      <t>タイ</t>
    </rPh>
    <rPh sb="27" eb="29">
      <t>チョウサ</t>
    </rPh>
    <rPh sb="30" eb="32">
      <t>ケンキュウ</t>
    </rPh>
    <rPh sb="33" eb="35">
      <t>ギジュツ</t>
    </rPh>
    <rPh sb="35" eb="37">
      <t>カイハツ</t>
    </rPh>
    <rPh sb="38" eb="40">
      <t>ヒツヨウ</t>
    </rPh>
    <rPh sb="41" eb="43">
      <t>ケイヒ</t>
    </rPh>
    <phoneticPr fontId="8"/>
  </si>
  <si>
    <t>農薬影響対策費</t>
  </si>
  <si>
    <t>海洋プラスチックごみ総合対策</t>
    <phoneticPr fontId="13"/>
  </si>
  <si>
    <t>低炭素型ディーゼルトラック等普及加速化事業（国交省連携事業）</t>
    <phoneticPr fontId="13"/>
  </si>
  <si>
    <t>新32-0007</t>
    <phoneticPr fontId="13"/>
  </si>
  <si>
    <t>ＥＳＴ普及推進・エコモビリティ技術海外展開推進費</t>
    <phoneticPr fontId="13"/>
  </si>
  <si>
    <t>データの利活用・充実についてはご指摘を踏まえその方策を検討してまいりたい。
執行については、引き続き効率的な執行となるよう努める。</t>
    <rPh sb="16" eb="18">
      <t>シテキ</t>
    </rPh>
    <phoneticPr fontId="13"/>
  </si>
  <si>
    <t>本事業の対象が社会のニーズを反映していなかったこと等を踏まえ、令和元年度より、対象技術の範囲を拡大した。今後はこの見直し等に関する広報を強化し、実証技術数が増加するように努める。</t>
    <rPh sb="0" eb="1">
      <t>ホン</t>
    </rPh>
    <rPh sb="1" eb="3">
      <t>ジギョウ</t>
    </rPh>
    <rPh sb="4" eb="6">
      <t>タイショウ</t>
    </rPh>
    <rPh sb="7" eb="9">
      <t>シャカイ</t>
    </rPh>
    <rPh sb="14" eb="16">
      <t>ハンエイ</t>
    </rPh>
    <rPh sb="25" eb="26">
      <t>トウ</t>
    </rPh>
    <rPh sb="27" eb="28">
      <t>フ</t>
    </rPh>
    <rPh sb="31" eb="33">
      <t>レイワ</t>
    </rPh>
    <rPh sb="33" eb="36">
      <t>ガンネンド</t>
    </rPh>
    <rPh sb="39" eb="41">
      <t>タイショウ</t>
    </rPh>
    <rPh sb="41" eb="43">
      <t>ギジュツ</t>
    </rPh>
    <rPh sb="44" eb="46">
      <t>ハンイ</t>
    </rPh>
    <rPh sb="47" eb="49">
      <t>カクダイ</t>
    </rPh>
    <rPh sb="52" eb="54">
      <t>コンゴ</t>
    </rPh>
    <rPh sb="57" eb="59">
      <t>ミナオ</t>
    </rPh>
    <rPh sb="60" eb="61">
      <t>トウ</t>
    </rPh>
    <rPh sb="62" eb="63">
      <t>カン</t>
    </rPh>
    <rPh sb="65" eb="67">
      <t>コウホウ</t>
    </rPh>
    <rPh sb="68" eb="70">
      <t>キョウカ</t>
    </rPh>
    <rPh sb="72" eb="74">
      <t>ジッショウ</t>
    </rPh>
    <rPh sb="74" eb="76">
      <t>ギジュツ</t>
    </rPh>
    <rPh sb="76" eb="77">
      <t>スウ</t>
    </rPh>
    <rPh sb="78" eb="80">
      <t>ゾウカ</t>
    </rPh>
    <rPh sb="85" eb="86">
      <t>ツト</t>
    </rPh>
    <phoneticPr fontId="13"/>
  </si>
  <si>
    <t>-</t>
    <phoneticPr fontId="13"/>
  </si>
  <si>
    <t>アジアの途上国を中心に、環境保全施策の推進に貢献するため、情報発信の強化等を引き続き実施すること。
また、拠出金が効率的・効果的に使用されるよう、拠出金の使途の把握・検証に努めること。</t>
  </si>
  <si>
    <t>引き続き、アジアの途上国を中心とした環境保全施策の推進に貢献するため、情報発信の強化等を実施する。また、拠出金の使途の把握・検証のため、拠出先（IIASA）理事会に日本委員会メンバーが出席し、日本委員会総会においてIIASA理事会の報告と活動評価を行う。</t>
    <rPh sb="52" eb="55">
      <t>キョシュツキン</t>
    </rPh>
    <rPh sb="56" eb="58">
      <t>シト</t>
    </rPh>
    <rPh sb="59" eb="61">
      <t>ハアク</t>
    </rPh>
    <rPh sb="62" eb="64">
      <t>ケンショウ</t>
    </rPh>
    <phoneticPr fontId="8"/>
  </si>
  <si>
    <t>使途や効果について、継続的に把握し、日本として国際的な議論をリードするよう努めていく</t>
    <phoneticPr fontId="13"/>
  </si>
  <si>
    <t>展示施設の多言語化がなされていないため、外国人観光客への広報がほとんど行われておらず、外国人観光客の来館は少ない状況であったが、来館者増加のための取り組みとして、来年度展示施設の多言語化等を含めた改修を行うための予算要求を行う。</t>
    <phoneticPr fontId="13"/>
  </si>
  <si>
    <t>令和３年度に事業内容の見直し・検討をできるよう、来年度にマスタープラン作成に着手するための概算要求を行う。また、次年度以降の業務発注時には、仕様書の見直しなどによる調達手法の改善を図る。</t>
    <phoneticPr fontId="13"/>
  </si>
  <si>
    <t>引き続き、効果的なモニタリングとなるよう、効率的な予算の運用やわかりやすい成果の提供などに努めるとともに、令和５年度を目途に見直し・検討を行うことを想定。また、早期公告や競争参加要件の見直し、公示期間の延長など調達手法の改善を図っていく。</t>
    <phoneticPr fontId="13"/>
  </si>
  <si>
    <t>引き続き、政府共通プラットフォーム等のクラウド環境への移行を進め、効率的なシステムの維持運営に努める。また、競争参加要件の見直しや公示期間の延長等、調達手法の改善を図っていく。</t>
    <rPh sb="0" eb="1">
      <t>ヒ</t>
    </rPh>
    <rPh sb="2" eb="3">
      <t>ツヅ</t>
    </rPh>
    <rPh sb="27" eb="29">
      <t>イコウ</t>
    </rPh>
    <rPh sb="30" eb="31">
      <t>スス</t>
    </rPh>
    <rPh sb="74" eb="76">
      <t>チョウタツ</t>
    </rPh>
    <phoneticPr fontId="13"/>
  </si>
  <si>
    <t>一者応札が続いている現状を踏まえ、平成31年度においては、調達改善計画に基づき、契約相手方の選定に当たっては、参加者確認公募方式を適用している。</t>
    <phoneticPr fontId="13"/>
  </si>
  <si>
    <t>ご指摘を踏まえ、地方自治体における戦略の策定の促進等、効果的・効率的な方法について引き続き検討を進める。また、多くの事業者が参加できるように事業内容や公告期間の見直しを行う等、引き続き調達手法の改善に努める。</t>
    <phoneticPr fontId="13"/>
  </si>
  <si>
    <t>○ロードマップについては、毎年、実施状況や実績のフォローアップを行っている。また、「生物多様性」の認知度は、世論調査で把握することとしており、今年度調査予定である。なお、これまでも毎年インターネット調査より補完的に認知度の傾向把握を行ってきたところである。
○ 10年間の取組状況のとりまとめを進めながら、進捗や成果の把握についての改善を検討してまいりたい。</t>
    <phoneticPr fontId="13"/>
  </si>
  <si>
    <t>愛知目標達成のために必要となる効果的な施策を引き続き進めるとともに、本格化するポスト2020目標の議論に着実に貢献するため、令和２年度概算要求においてポスト2020目標に係る条約関連会合への専門家派遣に係る予算及びポスト2020目標に係る日中韓生物多様性政策対話の我が国における開催に必要な予算について増額要求する。</t>
    <phoneticPr fontId="13"/>
  </si>
  <si>
    <t>平成30年４月に閣議決定された第５次環境基本計画を受け、地域循環共生圏の取組について、引き継ぎ取り組んでいく。</t>
    <phoneticPr fontId="13"/>
  </si>
  <si>
    <t>各国における自立的な取組に向けた支援は当初から念頭に置きつつ事業実施に努めているところであるが、現状の各国の課題やポスト2020目標の検討状況も踏まえつつ、出口戦略も含め日本が主体となって行うべき事業内容について検討を行う。</t>
    <phoneticPr fontId="13"/>
  </si>
  <si>
    <t>平成30年度要求の際には、2019年度中に調査を終えるとしていたが、本事業の終了時期を2021年度とし、西之島の生態系の変化をモニタリングするために必要な基礎情報となる原初の生物相を把握する調査を実施することとした。</t>
    <phoneticPr fontId="13"/>
  </si>
  <si>
    <t>現行の気候変動適応計画は、2020年を目途に評価、2021年に見直すこととされていることから、気候変動適応計画の推進に実際に反映されたかどうかをアウトカムとして計測することは、現時点では困難である。一方で、データのダウンロード先の特性をみると、大学や民間のコンサルタントが多くを占めることから、気候変動関連施策の検討に本事業の成果が利用されていることが想定できるため、アウトカム指標は、これまでと同じくダウンロード件数とさせていただきたい。なお、本事業の成果については、気候変動適応計画が推進されるよう関係各所に情報提供を行っており、今後も、より一層の活用がなされるよう努めていく。また、毎年度の事業では、最新のデータを収集した上でできるだけ正確な現状把握を行い、得られた成果はホームページで情報公開し、効率的かつ効果的に事業を実施していく。</t>
    <phoneticPr fontId="13"/>
  </si>
  <si>
    <t>所見を踏まえ、アウトカム指標の見直しを検討したい。</t>
    <phoneticPr fontId="13"/>
  </si>
  <si>
    <t>日本やアジアの湿地生態系及び渡り鳥の保全を着実に推進するため、国際的な保全の枠組との連携や協働を引き続き強化し、効果的かつ効率的な事業の実施を図る。また、自治体、関係機関、及び専門家等、他の主体との連携を強化し、普及啓発やモニタリングの効率的な実施の仕組みを整えていく等、更なる工夫に取り組む。</t>
  </si>
  <si>
    <t>落札率が著しく低位な事業があったこと、また応札がなかった業務が一部あったことから、積算方法及び業務発注スケジュールについて見直しを行い、より適正な事業の執行に努める。</t>
    <phoneticPr fontId="13"/>
  </si>
  <si>
    <t>本システムの運用により、申請届出手続きのスピードアップ、行政サービス及び業務効率の向上が既に一定程度図られているところであり、本システムを支障なく運用することこそが事業目的を果たすこととなるため、本事項を引き続きアウトカムとして設定した。</t>
    <phoneticPr fontId="13"/>
  </si>
  <si>
    <t>所見を踏まえ、本事業で得られた知見を基に、対策が必要な地域の抽出・優先度の高い地域での対策の実施を着実に進めていく。</t>
    <phoneticPr fontId="13"/>
  </si>
  <si>
    <t>本事業を通じて得られた生物多様性に関する様々な情報は、事業番号189において実施する生物多様性国家戦略の推進等にも活用されるほか、その普及を通じて都道府県の生物多様性地域戦略等にも活用され得るものである。このため、関係のある事業との連携状況がわかるよう、本事業の測定指標に「生物多様性地域戦略策定済自治体数（都道府県）」を追加することとしたい。</t>
    <phoneticPr fontId="13"/>
  </si>
  <si>
    <t>事業成果を把握し、各地域のニーズも踏まえながら、必要に応じて事業内容の見直し・改善を図る。引き続き効率的・効果的な予算執行を図りながら、各地域における生物多様性保全に資する取組を支援する。</t>
    <phoneticPr fontId="13"/>
  </si>
  <si>
    <t>効率的な予算の執行に努めつつ、新たな自然再生協議会の設立等に向けて、課題解決等の支援を行うとともに一層の普及啓発を図り、地域の自然再生の取組を推進する。</t>
    <phoneticPr fontId="13"/>
  </si>
  <si>
    <t>アウトカムである区域拡張等行った国立・国定公園数（累積）を達成するため、本業務において、計画検討のため必要としている各公園の自然環境や利用調整状況の調査などを適切に実施し、根拠に基づいた検討を進めることで、地元の機運醸成や関係者との調整について効率的に進めていくとともに、一者応札の抑制の取組等に努めてまいりたい。</t>
    <phoneticPr fontId="13"/>
  </si>
  <si>
    <t>地方環境事務所との緊密な連携・協力のもと、業務の指導・監督に努め、本事業を着実に推進するものとする。</t>
    <phoneticPr fontId="13"/>
  </si>
  <si>
    <t>所見を踏まえ、政策目的の明確化や受益者負担の在り方等について、方向性をよく検討して参りたい。</t>
    <phoneticPr fontId="13"/>
  </si>
  <si>
    <t>所見を踏まえ、年度内に山岳環境保全に係る有識者を交えた検討会を行い、事業の検証と、今後の事業のあり方について検討を進める。</t>
    <phoneticPr fontId="13"/>
  </si>
  <si>
    <t>貴重な自然環境の保護管理や国立公園等の自然資源を活かし、地域の活性化を推進していくため、事業の効率性・効果を検討し、引き続き、適切な予算執行に努めること。</t>
    <phoneticPr fontId="13"/>
  </si>
  <si>
    <t>改訂した「ステップアッププログラム2020」に基づく着実かつ効果的な取組を推進するほか、８公園の成果やノウハウを生かしながら効率的にその他の公園に取組を展開し、目標達成に向けた取組を推進する。</t>
    <phoneticPr fontId="13"/>
  </si>
  <si>
    <t>引き続き、自然環境保全上重要な地域に所在し、生物多様性保全の観点から保護の必要性の高い地域の保護管理強化を適切に図れるよう、所有者からの買上の申出を踏まえつつ、地元調整等も着実に進める等しながら、計画的な予算要求と執行に努めることとする。</t>
    <phoneticPr fontId="13"/>
  </si>
  <si>
    <t>成果実績については、精度の向上及びより迅速な集計・公表ができるよう手法の改善等に努める。
推計では減少傾向を示しているが、依然として目標とする捕獲数には満たない状況であり、各都道府県の連携による効果的な捕獲の推進や国立公園等での捕獲に努める。
引き続き、事業内容に応じた適切な事業の分割発注により、多数応札となるように努める。</t>
  </si>
  <si>
    <t>世界自然遺産地域等の適正な管理・モニタリングを行い、今後も効果的かつ効率的な保全対策に努める。</t>
    <phoneticPr fontId="13"/>
  </si>
  <si>
    <t>世界自然遺産の国内候補地である奄美大島、徳之島、沖縄島北部及び西表島について、地元等と連携を図りながら、保全管理の推進のため事業の実施に努める。</t>
    <phoneticPr fontId="13"/>
  </si>
  <si>
    <t>事業者からの整備状況やモニタリング結果の報告等により、引き続き進捗及び成果の把握を行う。また、優良事例の水平展開を促すべく、自治体等への情報提供に努める。</t>
    <phoneticPr fontId="13"/>
  </si>
  <si>
    <t>地域の実情に応じた対応が必要であるため、現地事務所、関係自治体及び関係者と連携を密にし、計画の策定を行う。また、これまで以上に執行管理を適切に行う（レビューシートには反映済み）。</t>
    <phoneticPr fontId="13"/>
  </si>
  <si>
    <t>推進チームの所見を踏まえ、関係者との連携協力を行うとともに地域の実情を的確に把握し、効果的な事業を図るとともに適切な予算の執行に努める。</t>
    <phoneticPr fontId="13"/>
  </si>
  <si>
    <t>観光庁からの移替え予算となった令和元年度以降も、これまでの事業実績を踏まえ、効果的・効率的な執行に努めてまいりたい。また、所見を踏まえ、今後は成果指標として「訪日外国人の国立公園利用者数」に「標識・パンフレット等の多言語対応に対する満足度」を加え、達成度を評価してまいりたい。</t>
    <phoneticPr fontId="13"/>
  </si>
  <si>
    <t>より多くの事業者が参加できるよう、事業内容や公告期間の見直し等により引き続き調達手法の改善を図る。</t>
    <phoneticPr fontId="13"/>
  </si>
  <si>
    <t>日中間のトキ保護分野における良好な協力関係を維持しトキ保護事業に役立て、引き続き事業実施に努める。</t>
  </si>
  <si>
    <t>鳥獣保護管理を適切に推進していくため、事業の効率性・効果を検討し、今後も適切な予算執行に努めていく。</t>
    <phoneticPr fontId="13"/>
  </si>
  <si>
    <t>ご指摘を踏まえ、事業の見直し等を検討し、効率的かつ効果的な実施、予算執行に努める。また、多くの事業者が参加できるように事業内容や公告期間の見直しを行ったところであるが、引き続き調達手法の改善を図りたい。また、希少種の存続を脅かす要因の除去については、情報収集等を行い、効果を見極めたうえで対応策の検討や体制構築の準備を目指して参りたい。</t>
    <phoneticPr fontId="13"/>
  </si>
  <si>
    <t>引き続き、侵略的外来種の意図的・非意図的な導入を防止、防除を推進するため、事業の必要性等を検討した上で、効果的かつ効率的に着実な実施を図る。また、入札公告期間を長めに設定することで競争性の確保に努めるなど、調達手法の改善を図る。加えて、普及啓発においては自治体等の他の主体と連携する等、更なる工夫に取り組む。</t>
    <phoneticPr fontId="13"/>
  </si>
  <si>
    <t>引き続き関係省庁との連携を密にし、発生状況等に応じて、実施体制のさらなる効率化を図りつつ、適切な危機管理体制の整備に努める。また、今までの知見を活かし、効率的に事業を実施するよう努めるとともに、多くの事業者が参加できるように事業内容や公告期間の見直しを行うなど、調達手法の改善を図りたい。</t>
    <phoneticPr fontId="13"/>
  </si>
  <si>
    <t>引き続き、カルタヘナ法に基づき、遺伝子組替え生物の使用等の規制を推進していくため、事業の効率性を検討し、適切な予算執行に努める。</t>
    <phoneticPr fontId="13"/>
  </si>
  <si>
    <t>指定管理鳥獣（ニホンジカ、イノシシ）の個体数の半減目標の達成に向け、事業主体の都道府県等と連携を図りながら、更なる捕獲の上積みを図るため、増額要求している。</t>
    <phoneticPr fontId="13"/>
  </si>
  <si>
    <t>施設の整備及び維持管理に当たっては、蓄積された知見を活かして事業の必要性を検討した上で、整備内容の効率化・合理化を図り、計画的かつ効率的な予算執行に努めるものとする。</t>
    <phoneticPr fontId="13"/>
  </si>
  <si>
    <t>生息地等保護区の適切な保護管理を推進していくために、引き続き、効率的な予算執行に努める。</t>
    <phoneticPr fontId="13"/>
  </si>
  <si>
    <t>所見を踏まえ、国指定鳥獣保護区の管理やラムサール条約登録湿地の保全活用推進対策の進捗状況等を把握しながら、効率的かつ効果的な予算執行に努める。一般競争契約における一者応札については、業務内容や発注時期を工夫するなどして、競争性を高める。</t>
    <phoneticPr fontId="13"/>
  </si>
  <si>
    <t>各事務所の執行状況、事業の進捗状況を随時把握し、事業の実効性を検討した上で、予算の効率的な執行に努める。</t>
    <phoneticPr fontId="13"/>
  </si>
  <si>
    <t>特定外来生物の防除の加速化を推進するため、事業を効率的かつ効果的に着実に実施する。また、得られた知見等を有効に活用するよう努める。</t>
    <phoneticPr fontId="13"/>
  </si>
  <si>
    <t>引き続き、効率的かつ効果的に事業を執行する。また、その成果を希少種等の野生復帰や普及啓発等に有効に活用するよう努める。希少種等の保護増殖等を着実に実施するため、令和２年度概算要求において対前年度比130％の増額要求を行うこととし、特に希少種等の保全の現場における情報収集、技術開発及び施策の実施等の保全活動に実際に取り組む人材の確保に努める。</t>
    <phoneticPr fontId="13"/>
  </si>
  <si>
    <t>情報基盤の整備を着実に実施するとともに、アウトプット及びアウトカムに適切な成果実績を記載するよう、記載方法の改善に努める。</t>
    <phoneticPr fontId="13"/>
  </si>
  <si>
    <t>・平成29年における犬及び猫の引取り数は10.1万頭（平成16年度：41.8万頭）であり、自治体との更なる連携強化・適正な事業執行により、平成35年までに引取り数を10万頭に引き下げるよう取り組んでいく。
・事業の契約にあたり、事業の集約化や入札期間の延長によって、調達の効率化や一者応札の抑制に取り組んでいる。</t>
    <phoneticPr fontId="13"/>
  </si>
  <si>
    <t>補助金交付要綱と要領を見直し、効率的な執行につながるよう環境整備を図った上、施設整備の計画・構想を有する自治体との連絡・調整を密に行い、更なる執行率の向上に努めている。</t>
    <phoneticPr fontId="13"/>
  </si>
  <si>
    <t>エコツーリズム推進法に国の責務として広報等が規定されており、本事業費ではこれに対して措置を行っているものである。地方独自の運営体制づくりの指導、全体構想の早期作成指導及び支援については、今後も引き続きつとめてまいりたい。</t>
    <phoneticPr fontId="13"/>
  </si>
  <si>
    <t>引き続き、調達手法の改善を図りながら、適切に事業を実施する。</t>
    <phoneticPr fontId="13"/>
  </si>
  <si>
    <t>事業評価及び地方事務所へのヒアリングにより適切な優先順位を決め、引き続き地域の状況等に即した効果的な予算施行に繋げていく。調達手法の改善については適宜取組を進める。</t>
    <phoneticPr fontId="13"/>
  </si>
  <si>
    <t>今後も効率的な予算執行に努めるとともに、より一層の自然保護思想の普及、適正利用の推進及び子どもの自然体験活動の推進に努める所存。</t>
    <phoneticPr fontId="13"/>
  </si>
  <si>
    <t>所見を踏まえ、地元自治体や関係機関等との一層の連携を進め、事業の効果的な実施を進めていく。</t>
    <phoneticPr fontId="13"/>
  </si>
  <si>
    <t>予定どおり平成３０年度で終了し、被災施設の復旧を完了した。</t>
    <phoneticPr fontId="13"/>
  </si>
  <si>
    <t>一者応札の改善に向け、仕様書の見直しや公告期間の延長等の取組を通じて競争性を確保した調達となるよう予算の適切な執行に努める。</t>
  </si>
  <si>
    <t>国際機関等との連携を進めつつ、参加国に対して可能な限り自費参加等を働きかけることにより、引き続き、旅費等の経費の削減を図るよう努める。</t>
  </si>
  <si>
    <t>所見を踏まえ、以下のとおり改善を行う。
・一者応札の改善として公告期間の延長を行うとともに、入札価格が著しく低い場合においては実績を踏まえて仕様書及び予定価格の妥当性について見直しを実施する。
・事業の効果検証の結果については、中央環境審議会地球環境部会カーボンプライシングの活用に関する小委員会（第８回）（2019.4.24開催）資料で公表・活用しているところであるが、更に事業の効果検証の結果の公表とそれに伴う成果の活用状況を検証し、公表をしていく予定。
・実証事業の成果については、平成30年度より環境省HP上で「エネルギー対策特別会計補助事業　活用事例集」を公表しているところであるが、更に横展開できる仕組みを検討し、横展開の成果を公表していく予定。</t>
    <phoneticPr fontId="13"/>
  </si>
  <si>
    <t>既存のシステムの運用等に係る経費についてはシステムの運用状況等を踏まえて必要な経費のみ要求した。また、効果的な事業展開を図るため、環境省デジタル・ガバメント中長期計画に基づき、政府情報システムのプラットフォーム改革やシステムの統廃合等の取組、価値を生み出すITガバナンス体制整備に係る経費等を要求した。さらに、専門性の高い業務について、新規参入を促すために、その専門性のレベルについて明らかにするよう工夫するとともに、履行期間・時期の平準化等に取り組むことにより、一者応札の改善を図っていく。</t>
    <phoneticPr fontId="13"/>
  </si>
  <si>
    <t>引き続き、効果的な事業展開となるよう検討を進める。また、WEB広報誌等でのアンケート回収率を高めるための工夫を行うなど、まず情報の受け手からの反応を多く取得することで、効果的な情報発信について検討することとしたい。</t>
    <phoneticPr fontId="13"/>
  </si>
  <si>
    <t>○本事業によるディーゼルトラックにともなうCO2低減効果が、運輸部門における貨物車の走行に起因するCO2排出量の削減にどの程度寄与するものとして想定しているのか。平成31年度が事業最終予定年度となっているが、今後の方向性と併せて示すべき。
○ポンチ絵には期待される効果として、１．ディーゼルトラック販売車に占める低炭素型車両の比率向上と、２．燃費改善の取組体制構築により、導入された低炭素型車両だけでなく、事業所全体でのCO2削減が図られることが挙げられているが、本事業からいかにこれらの効果につなげていくのかが問われる。</t>
  </si>
  <si>
    <t>現行の燃費基準を上回る低炭素型ディーゼルトラックへの買い換えを促し、ストックとしてのディーゼルトラックの低炭素化を進めようとするものであり、後継事業においても引き続き補助を継続し、かつBAUと比較してストック全体で０．５～１％程度の引き上げを図ることで、燃費向上（CO2削減）を図ることとしている。併せて、事業所単位のエコドライブ等のソフト的な取組みの義務づけと適切なフォローアップ（定期的な報告義務）を行うことで、業界全体の意識改革とCO2削減の上積みを図る。</t>
  </si>
  <si>
    <t>低炭素型ディーゼルトラック等普及加速化事業（国土交通省連携事業）</t>
    <rPh sb="0" eb="3">
      <t>テイタンソ</t>
    </rPh>
    <rPh sb="3" eb="4">
      <t>ガタ</t>
    </rPh>
    <rPh sb="13" eb="14">
      <t>トウ</t>
    </rPh>
    <rPh sb="14" eb="16">
      <t>フキュウ</t>
    </rPh>
    <rPh sb="16" eb="19">
      <t>カソクカ</t>
    </rPh>
    <rPh sb="19" eb="21">
      <t>ジギョウ</t>
    </rPh>
    <rPh sb="22" eb="24">
      <t>コクド</t>
    </rPh>
    <rPh sb="24" eb="27">
      <t>コウツウショウ</t>
    </rPh>
    <rPh sb="27" eb="29">
      <t>レンケイ</t>
    </rPh>
    <rPh sb="29" eb="31">
      <t>ジギョウ</t>
    </rPh>
    <phoneticPr fontId="8"/>
  </si>
  <si>
    <t>事業最終年度が平成３１年度となっているが、本事業によるディーゼルトラックにともなうCO2低減効果が、運輸部門における貨物車の走行に起因するCO2排出量の削減にどの程度寄与するものとして想定しているのか、今後の方向性と併せて示すこと。
期待される効果として、１．「ディーゼルトラック販売車に占める低炭素型車両の比率向上」と、２．「燃費改善の取組体制構築により、導入された低炭素型車両だけでなく、事業所全体でのCO2削減が図られる」ことが挙げられているが、どのようにこれらの効果につなげていくのか。</t>
    <rPh sb="0" eb="2">
      <t>ジギョウ</t>
    </rPh>
    <rPh sb="2" eb="4">
      <t>サイシュウ</t>
    </rPh>
    <rPh sb="4" eb="6">
      <t>ネンド</t>
    </rPh>
    <rPh sb="7" eb="9">
      <t>ヘイセイ</t>
    </rPh>
    <rPh sb="11" eb="13">
      <t>ネンド</t>
    </rPh>
    <phoneticPr fontId="2"/>
  </si>
  <si>
    <t>本事業で得た知見を活用し、静脈物流のモーダルシフト化の促進に努める。</t>
    <phoneticPr fontId="13"/>
  </si>
  <si>
    <t>推進チームの所見を踏まえつつ、来年度概算要求において脱炭素だけでなく地域循環共生圏構築（災害廃棄物処理体制構築・地域活性化等）に資する廃棄物処理施設の整備支援を行う予定。</t>
    <rPh sb="40" eb="41">
      <t>ケン</t>
    </rPh>
    <phoneticPr fontId="13"/>
  </si>
  <si>
    <t>要求額のうち「新しい日本のための優先課題推進枠」
9,000百万円</t>
    <phoneticPr fontId="13"/>
  </si>
  <si>
    <t>要求額のうち「新しい日本のための優先課題推進枠」
3,000百万円</t>
    <phoneticPr fontId="13"/>
  </si>
  <si>
    <t>国民公園等魅力向上推進事業</t>
  </si>
  <si>
    <t>自然環境局</t>
    <rPh sb="0" eb="2">
      <t>シゼン</t>
    </rPh>
    <rPh sb="2" eb="5">
      <t>カンキョウキョク</t>
    </rPh>
    <phoneticPr fontId="1"/>
  </si>
  <si>
    <t>一般会計</t>
    <rPh sb="0" eb="2">
      <t>イッパン</t>
    </rPh>
    <rPh sb="2" eb="4">
      <t>カイケイ</t>
    </rPh>
    <phoneticPr fontId="1"/>
  </si>
  <si>
    <t>犬猫のマイクロチップ情報登録システム構築費</t>
  </si>
  <si>
    <t>愛玩動物看護師制度構築検討調査費</t>
  </si>
  <si>
    <t>ポスト2020目標に向けた民間取組を活用した新たな自然環境保護のあり方検討費</t>
    <rPh sb="7" eb="9">
      <t>モクヒョウ</t>
    </rPh>
    <rPh sb="10" eb="11">
      <t>ム</t>
    </rPh>
    <rPh sb="13" eb="15">
      <t>ミンカン</t>
    </rPh>
    <rPh sb="15" eb="17">
      <t>トリクミ</t>
    </rPh>
    <rPh sb="18" eb="20">
      <t>カツヨウ</t>
    </rPh>
    <rPh sb="22" eb="23">
      <t>アラ</t>
    </rPh>
    <rPh sb="25" eb="27">
      <t>シゼン</t>
    </rPh>
    <rPh sb="27" eb="29">
      <t>カンキョウ</t>
    </rPh>
    <rPh sb="29" eb="31">
      <t>ホゴ</t>
    </rPh>
    <rPh sb="34" eb="35">
      <t>カタ</t>
    </rPh>
    <rPh sb="35" eb="38">
      <t>ケントウヒ</t>
    </rPh>
    <phoneticPr fontId="1"/>
  </si>
  <si>
    <t>新32-0016</t>
    <rPh sb="0" eb="1">
      <t>シン</t>
    </rPh>
    <phoneticPr fontId="13"/>
  </si>
  <si>
    <t>新32-0017</t>
    <rPh sb="0" eb="1">
      <t>シン</t>
    </rPh>
    <phoneticPr fontId="13"/>
  </si>
  <si>
    <t>新32-0018</t>
    <rPh sb="0" eb="1">
      <t>シン</t>
    </rPh>
    <phoneticPr fontId="13"/>
  </si>
  <si>
    <t>新32-0019</t>
    <rPh sb="0" eb="1">
      <t>シン</t>
    </rPh>
    <phoneticPr fontId="13"/>
  </si>
  <si>
    <t>新32-0020</t>
    <rPh sb="0" eb="1">
      <t>シン</t>
    </rPh>
    <phoneticPr fontId="13"/>
  </si>
  <si>
    <t>新32-0021</t>
    <rPh sb="0" eb="1">
      <t>シン</t>
    </rPh>
    <phoneticPr fontId="13"/>
  </si>
  <si>
    <t>新32-0022</t>
    <rPh sb="0" eb="1">
      <t>シン</t>
    </rPh>
    <phoneticPr fontId="13"/>
  </si>
  <si>
    <t>新32-0023</t>
    <rPh sb="0" eb="1">
      <t>シン</t>
    </rPh>
    <phoneticPr fontId="13"/>
  </si>
  <si>
    <t>新32-0024</t>
    <rPh sb="0" eb="1">
      <t>シン</t>
    </rPh>
    <phoneticPr fontId="13"/>
  </si>
  <si>
    <t>施策名：5.生物多様性の保全と自然との共生の推進</t>
  </si>
  <si>
    <t>-</t>
    <phoneticPr fontId="13"/>
  </si>
  <si>
    <t>-</t>
    <phoneticPr fontId="13"/>
  </si>
  <si>
    <t>-</t>
    <phoneticPr fontId="13"/>
  </si>
  <si>
    <t>-</t>
    <phoneticPr fontId="13"/>
  </si>
  <si>
    <t>一般会計</t>
    <phoneticPr fontId="13"/>
  </si>
  <si>
    <t>ｴﾈﾙｷﾞｰ対策特別会計ｴﾈﾙｷﾞｰ需給勘定</t>
    <phoneticPr fontId="13"/>
  </si>
  <si>
    <t>（項）環境政策基盤整備費
　（大事項）環境政策基盤整備等に必要な経費</t>
    <rPh sb="32" eb="34">
      <t>ケイヒ</t>
    </rPh>
    <phoneticPr fontId="13"/>
  </si>
  <si>
    <t>平成３２年度
要求額</t>
    <rPh sb="0" eb="2">
      <t>ヘイセイ</t>
    </rPh>
    <rPh sb="4" eb="6">
      <t>ネンド</t>
    </rPh>
    <phoneticPr fontId="13"/>
  </si>
  <si>
    <t>引き続き、補償給付業務の円滑な実施に努めるとともに、一者応札の改善に向け、仕様書の見直しや公告期間の延長等の取組を通じて競争性を確保した調達となるよう予算の適切な執行に努めること。</t>
    <rPh sb="0" eb="1">
      <t>ヒ</t>
    </rPh>
    <rPh sb="2" eb="3">
      <t>ツヅ</t>
    </rPh>
    <rPh sb="5" eb="7">
      <t>ホショウ</t>
    </rPh>
    <rPh sb="7" eb="9">
      <t>キュウフ</t>
    </rPh>
    <rPh sb="9" eb="11">
      <t>ギョウム</t>
    </rPh>
    <rPh sb="12" eb="14">
      <t>エンカツ</t>
    </rPh>
    <rPh sb="15" eb="17">
      <t>ジッシ</t>
    </rPh>
    <rPh sb="18" eb="19">
      <t>ツト</t>
    </rPh>
    <phoneticPr fontId="9"/>
  </si>
  <si>
    <t>・補助金の交付先については外部有識者を含めた審査委員会を経て採択しており、妥当性があるものである。
・ご指摘の事業の効率性については、それぞれ「事業の結果、事業者のみではなく、自治体及び国民全体も広く恩恵を受けるものであり、負担関係は妥当である。」、「他事業の二酸化炭素排出削減対策に係る費用と比較してもコストは高くなく、妥当である。」と妥当であると判断した内容を記載した。
・調査中の理由は設備導入を行った1団体の設備導入後1年間の事業報告後となるためである。その他の事業である委託事業及び実現可能性調査の補助事業については評価が可能である。
・随意契約については、一般競争入札（総合評価）において提案書にて共同実施者として提案されており、事前に妥当性を判断している。また、契約後に受託者が随意契約先へ外注を行った方が効率的であると判断したものについては、環境省へ再委任等承諾申請書を提出させ、申請内容の妥当性について判断をし、承諾している。</t>
    <rPh sb="286" eb="288">
      <t>キョウソウ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</si>
</sst>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00"/>
    <numFmt numFmtId="177" formatCode="0000"/>
    <numFmt numFmtId="178" formatCode="_ * #,##0_ ;_ * &quot;▲&quot;#,##0_ ;_ * &quot;-&quot;_ ;_ @_ "/>
    <numFmt numFmtId="179" formatCode="000"/>
    <numFmt numFmtId="180" formatCode="#,##0;&quot;▲ &quot;#,##0"/>
    <numFmt numFmtId="181" formatCode="0_);[Red]\(0\)"/>
    <numFmt numFmtId="182" formatCode="#,##0_ "/>
    <numFmt numFmtId="183" formatCode="00"/>
    <numFmt numFmtId="184" formatCode="_ * #,##0.000_ ;_ * &quot;▲&quot;#,##0.000_ ;_ * &quot;-&quot;_ ;_ @_ "/>
    <numFmt numFmtId="185" formatCode="_ * #,##0.000000_ ;_ * &quot;▲&quot;#,##0.000000_ ;_ * &quot;-&quot;_ ;_ @_ "/>
  </numFmts>
  <fonts count="4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ゴシック"/>
      <family val="3"/>
      <charset val="128"/>
    </font>
    <font>
      <sz val="12"/>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b/>
      <sz val="14"/>
      <name val="ＭＳ ゴシック"/>
      <family val="3"/>
      <charset val="128"/>
    </font>
    <font>
      <sz val="9"/>
      <name val="ＭＳ ゴシック"/>
      <family val="3"/>
      <charset val="128"/>
    </font>
    <font>
      <b/>
      <sz val="28"/>
      <name val="ＭＳ ゴシック"/>
      <family val="3"/>
      <charset val="128"/>
    </font>
    <font>
      <b/>
      <sz val="36"/>
      <name val="ＭＳ ゴシック"/>
      <family val="3"/>
      <charset val="128"/>
    </font>
    <font>
      <sz val="18"/>
      <name val="ＭＳ ゴシック"/>
      <family val="3"/>
      <charset val="128"/>
    </font>
    <font>
      <sz val="26"/>
      <name val="ＭＳ ゴシック"/>
      <family val="3"/>
      <charset val="128"/>
    </font>
    <font>
      <sz val="9"/>
      <name val="ＭＳ Ｐゴシック"/>
      <family val="3"/>
      <charset val="128"/>
    </font>
    <font>
      <b/>
      <sz val="14"/>
      <color indexed="81"/>
      <name val="ＭＳ Ｐゴシック"/>
      <family val="3"/>
      <charset val="128"/>
    </font>
    <font>
      <b/>
      <sz val="16"/>
      <color indexed="81"/>
      <name val="ＭＳ Ｐゴシック"/>
      <family val="3"/>
      <charset val="128"/>
    </font>
    <font>
      <i/>
      <sz val="9"/>
      <name val="ＭＳ ゴシック"/>
      <family val="3"/>
      <charset val="128"/>
    </font>
    <font>
      <b/>
      <sz val="9"/>
      <name val="ＭＳ ゴシック"/>
      <family val="3"/>
      <charset val="128"/>
    </font>
    <font>
      <b/>
      <sz val="9"/>
      <name val="Arial"/>
      <family val="2"/>
    </font>
    <font>
      <b/>
      <sz val="9"/>
      <name val="ＭＳ Ｐゴシック"/>
      <family val="3"/>
      <charset val="128"/>
    </font>
    <font>
      <sz val="9"/>
      <name val="Arial"/>
      <family val="2"/>
    </font>
    <font>
      <sz val="9"/>
      <name val="ＭＳ Ｐゴシック"/>
      <family val="3"/>
      <charset val="128"/>
      <scheme val="major"/>
    </font>
    <font>
      <sz val="9"/>
      <name val="ＭＳ Ｐゴシック"/>
      <family val="3"/>
      <charset val="128"/>
      <scheme val="minor"/>
    </font>
    <font>
      <sz val="8"/>
      <name val="ＭＳ ゴシック"/>
      <family val="3"/>
      <charset val="128"/>
    </font>
    <font>
      <strike/>
      <sz val="9"/>
      <name val="ＭＳ ゴシック"/>
      <family val="3"/>
      <charset val="128"/>
    </font>
    <font>
      <sz val="12"/>
      <name val="Arial"/>
      <family val="2"/>
    </font>
    <font>
      <sz val="11"/>
      <name val="ＭＳ Ｐゴシック"/>
      <family val="3"/>
      <charset val="128"/>
    </font>
    <font>
      <sz val="10.5"/>
      <name val="ＭＳ Ｐゴシック"/>
      <family val="3"/>
      <charset val="128"/>
    </font>
    <font>
      <sz val="18"/>
      <name val="Arial"/>
      <family val="2"/>
    </font>
    <font>
      <b/>
      <sz val="18"/>
      <color indexed="81"/>
      <name val="ＭＳ Ｐゴシック"/>
      <family val="3"/>
      <charset val="128"/>
    </font>
    <font>
      <b/>
      <sz val="18"/>
      <color indexed="10"/>
      <name val="ＭＳ Ｐゴシック"/>
      <family val="3"/>
      <charset val="128"/>
    </font>
    <font>
      <sz val="6"/>
      <name val="ＭＳ Ｐゴシック"/>
      <family val="2"/>
      <charset val="128"/>
      <scheme val="minor"/>
    </font>
    <font>
      <sz val="10"/>
      <name val="ＭＳ ゴシック"/>
      <family val="3"/>
      <charset val="128"/>
    </font>
    <font>
      <strike/>
      <sz val="11"/>
      <name val="ＭＳ Ｐゴシック"/>
      <family val="3"/>
      <charset val="128"/>
    </font>
    <font>
      <sz val="9"/>
      <color indexed="81"/>
      <name val="MS P ゴシック"/>
      <family val="3"/>
      <charset val="128"/>
    </font>
    <font>
      <sz val="12"/>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tint="-0.249977111117893"/>
        <bgColor indexed="64"/>
      </patternFill>
    </fill>
    <fill>
      <patternFill patternType="solid">
        <fgColor rgb="FFD9D9D9"/>
        <bgColor indexed="64"/>
      </patternFill>
    </fill>
    <fill>
      <patternFill patternType="solid">
        <fgColor rgb="FFFFC000"/>
        <bgColor indexed="64"/>
      </patternFill>
    </fill>
  </fills>
  <borders count="151">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right style="medium">
        <color indexed="64"/>
      </right>
      <top style="thin">
        <color indexed="64"/>
      </top>
      <bottom style="thin">
        <color indexed="64"/>
      </bottom>
      <diagonal/>
    </border>
    <border>
      <left/>
      <right style="medium">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thin">
        <color indexed="64"/>
      </right>
      <top style="medium">
        <color indexed="64"/>
      </top>
      <bottom/>
      <diagonal/>
    </border>
    <border diagonalUp="1">
      <left/>
      <right style="thin">
        <color indexed="64"/>
      </right>
      <top style="double">
        <color indexed="64"/>
      </top>
      <bottom style="medium">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double">
        <color indexed="64"/>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style="medium">
        <color indexed="64"/>
      </left>
      <right style="thin">
        <color indexed="64"/>
      </right>
      <top style="medium">
        <color indexed="64"/>
      </top>
      <bottom style="thick">
        <color indexed="64"/>
      </bottom>
      <diagonal/>
    </border>
    <border>
      <left/>
      <right style="medium">
        <color indexed="64"/>
      </right>
      <top style="medium">
        <color indexed="64"/>
      </top>
      <bottom style="thick">
        <color indexed="64"/>
      </bottom>
      <diagonal/>
    </border>
    <border>
      <left style="thin">
        <color indexed="64"/>
      </left>
      <right style="medium">
        <color indexed="64"/>
      </right>
      <top/>
      <bottom style="thick">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double">
        <color indexed="64"/>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double">
        <color indexed="64"/>
      </bottom>
      <diagonal style="thin">
        <color indexed="64"/>
      </diagonal>
    </border>
    <border>
      <left style="medium">
        <color indexed="64"/>
      </left>
      <right/>
      <top style="double">
        <color indexed="64"/>
      </top>
      <bottom/>
      <diagonal/>
    </border>
    <border>
      <left/>
      <right style="thin">
        <color indexed="64"/>
      </right>
      <top style="double">
        <color indexed="64"/>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double">
        <color indexed="64"/>
      </bottom>
      <diagonal style="thin">
        <color indexed="64"/>
      </diagonal>
    </border>
    <border>
      <left/>
      <right style="thin">
        <color indexed="64"/>
      </right>
      <top style="thin">
        <color indexed="64"/>
      </top>
      <bottom style="double">
        <color indexed="64"/>
      </bottom>
      <diagonal/>
    </border>
    <border diagonalUp="1">
      <left style="thin">
        <color indexed="64"/>
      </left>
      <right style="medium">
        <color indexed="64"/>
      </right>
      <top style="thin">
        <color indexed="64"/>
      </top>
      <bottom/>
      <diagonal style="thin">
        <color indexed="64"/>
      </diagonal>
    </border>
    <border>
      <left/>
      <right style="thin">
        <color indexed="64"/>
      </right>
      <top style="medium">
        <color indexed="64"/>
      </top>
      <bottom/>
      <diagonal/>
    </border>
    <border>
      <left style="medium">
        <color indexed="64"/>
      </left>
      <right/>
      <top style="double">
        <color indexed="64"/>
      </top>
      <bottom style="medium">
        <color indexed="64"/>
      </bottom>
      <diagonal/>
    </border>
    <border>
      <left/>
      <right style="medium">
        <color indexed="64"/>
      </right>
      <top style="thick">
        <color indexed="64"/>
      </top>
      <bottom/>
      <diagonal/>
    </border>
    <border>
      <left/>
      <right style="medium">
        <color indexed="64"/>
      </right>
      <top/>
      <bottom/>
      <diagonal/>
    </border>
    <border>
      <left/>
      <right style="medium">
        <color indexed="64"/>
      </right>
      <top/>
      <bottom style="thick">
        <color indexed="64"/>
      </bottom>
      <diagonal/>
    </border>
    <border>
      <left style="medium">
        <color indexed="64"/>
      </left>
      <right style="thin">
        <color indexed="64"/>
      </right>
      <top style="thick">
        <color indexed="64"/>
      </top>
      <bottom/>
      <diagonal/>
    </border>
    <border>
      <left style="medium">
        <color indexed="64"/>
      </left>
      <right style="thin">
        <color indexed="64"/>
      </right>
      <top/>
      <bottom/>
      <diagonal/>
    </border>
    <border>
      <left style="medium">
        <color indexed="64"/>
      </left>
      <right/>
      <top style="thick">
        <color indexed="64"/>
      </top>
      <bottom/>
      <diagonal/>
    </border>
    <border>
      <left style="medium">
        <color indexed="64"/>
      </left>
      <right/>
      <top/>
      <bottom style="thick">
        <color indexed="64"/>
      </bottom>
      <diagonal/>
    </border>
    <border>
      <left style="thin">
        <color indexed="64"/>
      </left>
      <right/>
      <top style="thick">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right style="medium">
        <color indexed="64"/>
      </right>
      <top style="medium">
        <color indexed="64"/>
      </top>
      <bottom/>
      <diagonal/>
    </border>
    <border>
      <left style="thick">
        <color indexed="64"/>
      </left>
      <right style="medium">
        <color indexed="64"/>
      </right>
      <top style="medium">
        <color indexed="64"/>
      </top>
      <bottom/>
      <diagonal/>
    </border>
    <border>
      <left style="medium">
        <color indexed="64"/>
      </left>
      <right style="thick">
        <color indexed="64"/>
      </right>
      <top style="thick">
        <color indexed="64"/>
      </top>
      <bottom/>
      <diagonal/>
    </border>
    <border>
      <left/>
      <right style="medium">
        <color indexed="64"/>
      </right>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top style="thick">
        <color indexed="64"/>
      </top>
      <bottom/>
      <diagonal/>
    </border>
    <border>
      <left/>
      <right style="thick">
        <color indexed="64"/>
      </right>
      <top style="thick">
        <color indexed="64"/>
      </top>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left/>
      <right/>
      <top style="double">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diagonalUp="1">
      <left/>
      <right style="thin">
        <color indexed="64"/>
      </right>
      <top style="medium">
        <color indexed="64"/>
      </top>
      <bottom/>
      <diagonal style="thin">
        <color indexed="64"/>
      </diagonal>
    </border>
    <border diagonalUp="1">
      <left/>
      <right style="thin">
        <color indexed="64"/>
      </right>
      <top/>
      <bottom style="double">
        <color indexed="64"/>
      </bottom>
      <diagonal style="thin">
        <color indexed="64"/>
      </diagonal>
    </border>
    <border diagonalUp="1">
      <left/>
      <right/>
      <top style="double">
        <color indexed="64"/>
      </top>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diagonalUp="1">
      <left/>
      <right/>
      <top style="medium">
        <color indexed="64"/>
      </top>
      <bottom/>
      <diagonal style="thin">
        <color indexed="64"/>
      </diagonal>
    </border>
    <border diagonalUp="1">
      <left/>
      <right/>
      <top/>
      <bottom style="double">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style="medium">
        <color indexed="64"/>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style="double">
        <color indexed="64"/>
      </bottom>
      <diagonal style="thin">
        <color indexed="64"/>
      </diagonal>
    </border>
  </borders>
  <cellStyleXfs count="16">
    <xf numFmtId="0" fontId="0" fillId="0" borderId="0"/>
    <xf numFmtId="38" fontId="38" fillId="0" borderId="0" applyFont="0" applyFill="0" applyBorder="0" applyAlignment="0" applyProtection="0"/>
    <xf numFmtId="0" fontId="12" fillId="0" borderId="0">
      <alignment vertical="center"/>
    </xf>
    <xf numFmtId="0" fontId="11" fillId="0" borderId="0">
      <alignment vertical="center"/>
    </xf>
    <xf numFmtId="0" fontId="7" fillId="0" borderId="0">
      <alignment vertical="center"/>
    </xf>
    <xf numFmtId="0" fontId="7" fillId="0" borderId="0">
      <alignment vertical="center"/>
    </xf>
    <xf numFmtId="0" fontId="4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38" fontId="38"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480">
    <xf numFmtId="0" fontId="0" fillId="0" borderId="0" xfId="0"/>
    <xf numFmtId="0" fontId="14" fillId="0" borderId="0" xfId="0" applyFont="1" applyBorder="1"/>
    <xf numFmtId="0" fontId="14" fillId="0" borderId="0" xfId="0" applyFont="1"/>
    <xf numFmtId="0" fontId="14" fillId="0" borderId="1" xfId="0" applyFont="1" applyBorder="1"/>
    <xf numFmtId="177" fontId="14" fillId="0" borderId="2" xfId="0" applyNumberFormat="1" applyFont="1" applyBorder="1" applyAlignment="1">
      <alignment horizontal="center" vertical="center"/>
    </xf>
    <xf numFmtId="0" fontId="14" fillId="0" borderId="3" xfId="0" applyFont="1" applyBorder="1" applyAlignment="1">
      <alignment vertical="center" wrapText="1"/>
    </xf>
    <xf numFmtId="177" fontId="14" fillId="0" borderId="4" xfId="0" applyNumberFormat="1" applyFont="1" applyBorder="1" applyAlignment="1">
      <alignment horizontal="center" vertical="center"/>
    </xf>
    <xf numFmtId="177" fontId="14" fillId="0" borderId="0" xfId="0" applyNumberFormat="1" applyFont="1" applyBorder="1" applyAlignment="1">
      <alignment vertical="center"/>
    </xf>
    <xf numFmtId="0" fontId="14" fillId="0" borderId="0" xfId="0" applyFont="1" applyBorder="1" applyAlignment="1">
      <alignment vertical="center"/>
    </xf>
    <xf numFmtId="3" fontId="14" fillId="0" borderId="0" xfId="0" applyNumberFormat="1" applyFont="1" applyBorder="1" applyAlignment="1">
      <alignment vertical="center" shrinkToFit="1"/>
    </xf>
    <xf numFmtId="0" fontId="14" fillId="0" borderId="0" xfId="0" applyFont="1" applyAlignment="1">
      <alignment horizontal="right" vertical="center"/>
    </xf>
    <xf numFmtId="178" fontId="15" fillId="0" borderId="5" xfId="0" applyNumberFormat="1" applyFont="1" applyBorder="1" applyAlignment="1">
      <alignment vertical="center" shrinkToFit="1"/>
    </xf>
    <xf numFmtId="178" fontId="15" fillId="0" borderId="6" xfId="0" applyNumberFormat="1" applyFont="1" applyBorder="1" applyAlignment="1">
      <alignment vertical="center" shrinkToFit="1"/>
    </xf>
    <xf numFmtId="178" fontId="15" fillId="0" borderId="7" xfId="0" applyNumberFormat="1" applyFont="1" applyBorder="1" applyAlignment="1">
      <alignment vertical="center" shrinkToFit="1"/>
    </xf>
    <xf numFmtId="0" fontId="14" fillId="0" borderId="1" xfId="0" applyFont="1" applyBorder="1" applyAlignment="1">
      <alignment horizontal="right"/>
    </xf>
    <xf numFmtId="0" fontId="16" fillId="0" borderId="1" xfId="0" applyFont="1" applyBorder="1"/>
    <xf numFmtId="0" fontId="16" fillId="0" borderId="0" xfId="0" applyFont="1" applyAlignment="1">
      <alignment vertical="center"/>
    </xf>
    <xf numFmtId="0" fontId="17" fillId="0" borderId="0" xfId="0" applyFont="1" applyBorder="1"/>
    <xf numFmtId="176" fontId="14" fillId="0" borderId="0" xfId="0" applyNumberFormat="1" applyFont="1"/>
    <xf numFmtId="0" fontId="19" fillId="0" borderId="0" xfId="0" applyFont="1" applyAlignment="1">
      <alignment vertical="center"/>
    </xf>
    <xf numFmtId="176" fontId="14" fillId="0" borderId="0" xfId="0" applyNumberFormat="1" applyFont="1" applyAlignment="1"/>
    <xf numFmtId="0" fontId="14" fillId="0" borderId="0" xfId="0" applyFont="1" applyAlignment="1"/>
    <xf numFmtId="177" fontId="14" fillId="0" borderId="0" xfId="0" applyNumberFormat="1" applyFont="1" applyBorder="1" applyAlignment="1"/>
    <xf numFmtId="0" fontId="14" fillId="0" borderId="6" xfId="0" applyNumberFormat="1" applyFont="1" applyBorder="1" applyAlignment="1">
      <alignment vertical="center" wrapText="1"/>
    </xf>
    <xf numFmtId="0" fontId="14" fillId="0" borderId="8" xfId="0" applyNumberFormat="1" applyFont="1" applyBorder="1" applyAlignment="1">
      <alignment vertical="center" wrapText="1"/>
    </xf>
    <xf numFmtId="0" fontId="18" fillId="0" borderId="0" xfId="0" applyFont="1"/>
    <xf numFmtId="0" fontId="16" fillId="0" borderId="0" xfId="0" applyFont="1"/>
    <xf numFmtId="0" fontId="14" fillId="0" borderId="9" xfId="0" applyNumberFormat="1" applyFont="1" applyBorder="1" applyAlignment="1">
      <alignment horizontal="center" vertical="center" wrapText="1"/>
    </xf>
    <xf numFmtId="0" fontId="14" fillId="0" borderId="10" xfId="0" applyNumberFormat="1" applyFont="1" applyBorder="1" applyAlignment="1">
      <alignment horizontal="center" vertical="center" wrapText="1"/>
    </xf>
    <xf numFmtId="0" fontId="14" fillId="0" borderId="11" xfId="0" applyNumberFormat="1" applyFont="1" applyBorder="1" applyAlignment="1">
      <alignment horizontal="center" vertical="center" wrapText="1"/>
    </xf>
    <xf numFmtId="0" fontId="14" fillId="0" borderId="12" xfId="0" applyNumberFormat="1" applyFont="1" applyBorder="1" applyAlignment="1">
      <alignment horizontal="center" vertical="center" wrapText="1"/>
    </xf>
    <xf numFmtId="0" fontId="14" fillId="0" borderId="13" xfId="0" applyNumberFormat="1" applyFont="1" applyBorder="1" applyAlignment="1">
      <alignment horizontal="center" vertical="center" wrapText="1"/>
    </xf>
    <xf numFmtId="0" fontId="14" fillId="0" borderId="14" xfId="0" applyNumberFormat="1" applyFont="1" applyBorder="1" applyAlignment="1">
      <alignment horizontal="center" vertical="center" wrapText="1"/>
    </xf>
    <xf numFmtId="0" fontId="14" fillId="0" borderId="15" xfId="0" applyFont="1" applyBorder="1" applyAlignment="1">
      <alignment vertical="center" wrapText="1"/>
    </xf>
    <xf numFmtId="0" fontId="14" fillId="0" borderId="0" xfId="0" applyFont="1" applyAlignment="1">
      <alignment horizontal="right"/>
    </xf>
    <xf numFmtId="0" fontId="14" fillId="2" borderId="17"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0" xfId="0" applyFont="1" applyFill="1"/>
    <xf numFmtId="0" fontId="19" fillId="0" borderId="0" xfId="0" applyFont="1"/>
    <xf numFmtId="177" fontId="14" fillId="2" borderId="2" xfId="0" applyNumberFormat="1" applyFont="1" applyFill="1" applyBorder="1" applyAlignment="1">
      <alignment horizontal="center" vertical="center"/>
    </xf>
    <xf numFmtId="178" fontId="15" fillId="2" borderId="6" xfId="0" applyNumberFormat="1" applyFont="1" applyFill="1" applyBorder="1" applyAlignment="1">
      <alignment vertical="center" shrinkToFit="1"/>
    </xf>
    <xf numFmtId="178" fontId="15" fillId="2" borderId="5" xfId="0" applyNumberFormat="1" applyFont="1" applyFill="1" applyBorder="1" applyAlignment="1">
      <alignment vertical="center" shrinkToFit="1"/>
    </xf>
    <xf numFmtId="178" fontId="15" fillId="2" borderId="7" xfId="0" applyNumberFormat="1" applyFont="1" applyFill="1" applyBorder="1" applyAlignment="1">
      <alignment vertical="center" shrinkToFit="1"/>
    </xf>
    <xf numFmtId="0" fontId="21" fillId="0" borderId="0" xfId="0" applyFont="1" applyBorder="1"/>
    <xf numFmtId="179" fontId="23" fillId="0" borderId="24" xfId="0" applyNumberFormat="1" applyFont="1" applyBorder="1" applyAlignment="1">
      <alignment horizontal="center" vertical="center"/>
    </xf>
    <xf numFmtId="178" fontId="23" fillId="0" borderId="5" xfId="0" applyNumberFormat="1" applyFont="1" applyBorder="1" applyAlignment="1">
      <alignment vertical="center" shrinkToFit="1"/>
    </xf>
    <xf numFmtId="178" fontId="23" fillId="2" borderId="0" xfId="0" applyNumberFormat="1" applyFont="1" applyFill="1" applyBorder="1" applyAlignment="1">
      <alignment vertical="center" shrinkToFit="1"/>
    </xf>
    <xf numFmtId="178" fontId="23" fillId="2" borderId="5" xfId="0" applyNumberFormat="1" applyFont="1" applyFill="1" applyBorder="1" applyAlignment="1">
      <alignment vertical="center" shrinkToFit="1"/>
    </xf>
    <xf numFmtId="3" fontId="23" fillId="2" borderId="5" xfId="0" applyNumberFormat="1" applyFont="1" applyFill="1" applyBorder="1" applyAlignment="1">
      <alignment vertical="center" wrapText="1"/>
    </xf>
    <xf numFmtId="179" fontId="23" fillId="0" borderId="2" xfId="0" applyNumberFormat="1" applyFont="1" applyBorder="1" applyAlignment="1">
      <alignment horizontal="center" vertical="center"/>
    </xf>
    <xf numFmtId="178" fontId="23" fillId="0" borderId="6" xfId="0" applyNumberFormat="1" applyFont="1" applyBorder="1" applyAlignment="1">
      <alignment vertical="center" shrinkToFit="1"/>
    </xf>
    <xf numFmtId="178" fontId="23" fillId="2" borderId="3" xfId="0" applyNumberFormat="1" applyFont="1" applyFill="1" applyBorder="1" applyAlignment="1">
      <alignment vertical="center" shrinkToFit="1"/>
    </xf>
    <xf numFmtId="178" fontId="23" fillId="2" borderId="6" xfId="0" applyNumberFormat="1" applyFont="1" applyFill="1" applyBorder="1" applyAlignment="1">
      <alignment vertical="center" shrinkToFit="1"/>
    </xf>
    <xf numFmtId="3" fontId="23" fillId="2" borderId="6" xfId="0" applyNumberFormat="1" applyFont="1" applyFill="1" applyBorder="1" applyAlignment="1">
      <alignment vertical="center" wrapText="1"/>
    </xf>
    <xf numFmtId="178" fontId="14" fillId="0" borderId="30" xfId="0" applyNumberFormat="1" applyFont="1" applyBorder="1" applyAlignment="1">
      <alignment vertical="center" shrinkToFit="1"/>
    </xf>
    <xf numFmtId="178" fontId="14" fillId="2" borderId="31" xfId="0" applyNumberFormat="1" applyFont="1" applyFill="1" applyBorder="1" applyAlignment="1">
      <alignment vertical="center" shrinkToFit="1"/>
    </xf>
    <xf numFmtId="178" fontId="14" fillId="2" borderId="30" xfId="0" applyNumberFormat="1" applyFont="1" applyFill="1" applyBorder="1" applyAlignment="1">
      <alignment vertical="center" shrinkToFit="1"/>
    </xf>
    <xf numFmtId="3" fontId="14" fillId="2" borderId="33" xfId="0" applyNumberFormat="1" applyFont="1" applyFill="1" applyBorder="1" applyAlignment="1">
      <alignment horizontal="center" vertical="center" wrapText="1"/>
    </xf>
    <xf numFmtId="0" fontId="23" fillId="0" borderId="34" xfId="0" applyNumberFormat="1" applyFont="1" applyBorder="1" applyAlignment="1">
      <alignment vertical="center" wrapText="1"/>
    </xf>
    <xf numFmtId="0" fontId="23" fillId="0" borderId="35" xfId="0" applyNumberFormat="1" applyFont="1" applyBorder="1" applyAlignment="1">
      <alignment vertical="center" wrapText="1"/>
    </xf>
    <xf numFmtId="3" fontId="14" fillId="0" borderId="37" xfId="0" applyNumberFormat="1" applyFont="1" applyBorder="1" applyAlignment="1">
      <alignment horizontal="center" vertical="center" shrinkToFit="1"/>
    </xf>
    <xf numFmtId="0" fontId="14" fillId="0" borderId="0" xfId="0" applyFont="1" applyBorder="1" applyAlignment="1">
      <alignment horizontal="right"/>
    </xf>
    <xf numFmtId="0" fontId="23" fillId="3" borderId="7" xfId="0" applyFont="1" applyFill="1" applyBorder="1" applyAlignment="1">
      <alignment horizontal="right" vertical="center" wrapText="1"/>
    </xf>
    <xf numFmtId="0" fontId="23" fillId="3" borderId="1" xfId="0" applyFont="1" applyFill="1" applyBorder="1" applyAlignment="1">
      <alignment horizontal="right" vertical="center" wrapText="1"/>
    </xf>
    <xf numFmtId="0" fontId="23" fillId="2" borderId="39" xfId="0" applyFont="1" applyFill="1" applyBorder="1" applyAlignment="1">
      <alignment horizontal="center" vertical="center"/>
    </xf>
    <xf numFmtId="178" fontId="14" fillId="2" borderId="33" xfId="0" applyNumberFormat="1" applyFont="1" applyFill="1" applyBorder="1" applyAlignment="1">
      <alignment vertical="center" shrinkToFit="1"/>
    </xf>
    <xf numFmtId="3" fontId="23" fillId="2" borderId="42" xfId="0" applyNumberFormat="1" applyFont="1" applyFill="1" applyBorder="1" applyAlignment="1">
      <alignment vertical="center" wrapText="1"/>
    </xf>
    <xf numFmtId="0" fontId="14" fillId="0" borderId="0" xfId="0" applyFont="1" applyBorder="1" applyAlignment="1">
      <alignment horizontal="center" vertical="center"/>
    </xf>
    <xf numFmtId="0" fontId="25" fillId="4" borderId="41"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14" fillId="4" borderId="45" xfId="0" applyFont="1" applyFill="1" applyBorder="1" applyAlignment="1">
      <alignment horizontal="center" vertical="center"/>
    </xf>
    <xf numFmtId="3" fontId="14" fillId="0" borderId="0" xfId="0" applyNumberFormat="1" applyFont="1" applyBorder="1" applyAlignment="1">
      <alignment horizontal="center" vertical="center" shrinkToFit="1"/>
    </xf>
    <xf numFmtId="0" fontId="14" fillId="0" borderId="0" xfId="0" applyNumberFormat="1" applyFont="1" applyBorder="1" applyAlignment="1">
      <alignment horizontal="center" vertical="center"/>
    </xf>
    <xf numFmtId="178" fontId="15" fillId="0" borderId="0" xfId="0" applyNumberFormat="1" applyFont="1" applyBorder="1" applyAlignment="1">
      <alignment vertical="center" shrinkToFit="1"/>
    </xf>
    <xf numFmtId="178" fontId="15" fillId="2" borderId="0" xfId="0" applyNumberFormat="1" applyFont="1" applyFill="1" applyBorder="1" applyAlignment="1">
      <alignment vertical="center" shrinkToFit="1"/>
    </xf>
    <xf numFmtId="0" fontId="20" fillId="5" borderId="7" xfId="0" applyFont="1" applyFill="1" applyBorder="1" applyAlignment="1">
      <alignment horizontal="right" vertical="center" wrapText="1"/>
    </xf>
    <xf numFmtId="0" fontId="20" fillId="5" borderId="1" xfId="0" applyFont="1" applyFill="1" applyBorder="1" applyAlignment="1">
      <alignment horizontal="right" vertical="center" wrapText="1"/>
    </xf>
    <xf numFmtId="0" fontId="20" fillId="4" borderId="40" xfId="0" applyFont="1" applyFill="1" applyBorder="1" applyAlignment="1">
      <alignment horizontal="center" vertical="center"/>
    </xf>
    <xf numFmtId="0" fontId="20" fillId="4" borderId="41" xfId="0" applyFont="1" applyFill="1" applyBorder="1" applyAlignment="1">
      <alignment horizontal="left" vertical="center"/>
    </xf>
    <xf numFmtId="0" fontId="20" fillId="4" borderId="41" xfId="0" applyFont="1" applyFill="1" applyBorder="1" applyAlignment="1">
      <alignment horizontal="center" vertical="center"/>
    </xf>
    <xf numFmtId="0" fontId="20" fillId="4" borderId="41" xfId="0" applyFont="1" applyFill="1" applyBorder="1" applyAlignment="1">
      <alignment horizontal="center" vertical="center" wrapText="1"/>
    </xf>
    <xf numFmtId="0" fontId="20" fillId="4" borderId="41" xfId="0" applyFont="1" applyFill="1" applyBorder="1" applyAlignment="1">
      <alignment horizontal="right" vertical="center" wrapText="1"/>
    </xf>
    <xf numFmtId="0" fontId="20" fillId="4" borderId="47" xfId="0" applyFont="1" applyFill="1" applyBorder="1" applyAlignment="1">
      <alignment horizontal="center" vertical="center" wrapText="1"/>
    </xf>
    <xf numFmtId="0" fontId="25" fillId="4" borderId="41" xfId="0" applyFont="1" applyFill="1" applyBorder="1" applyAlignment="1">
      <alignment horizontal="center" vertical="center"/>
    </xf>
    <xf numFmtId="0" fontId="20" fillId="4" borderId="46" xfId="0" applyFont="1" applyFill="1" applyBorder="1" applyAlignment="1">
      <alignment horizontal="center" vertical="center"/>
    </xf>
    <xf numFmtId="178" fontId="20" fillId="2" borderId="0" xfId="0" applyNumberFormat="1" applyFont="1" applyFill="1" applyBorder="1" applyAlignment="1">
      <alignment vertical="center" shrinkToFit="1"/>
    </xf>
    <xf numFmtId="178" fontId="20" fillId="2" borderId="5" xfId="0" applyNumberFormat="1" applyFont="1" applyFill="1" applyBorder="1" applyAlignment="1">
      <alignment vertical="center" shrinkToFit="1"/>
    </xf>
    <xf numFmtId="3" fontId="20" fillId="2" borderId="5" xfId="0" applyNumberFormat="1" applyFont="1" applyFill="1" applyBorder="1" applyAlignment="1">
      <alignment horizontal="center" vertical="center" wrapText="1"/>
    </xf>
    <xf numFmtId="3" fontId="20" fillId="2" borderId="5" xfId="0" applyNumberFormat="1" applyFont="1" applyFill="1" applyBorder="1" applyAlignment="1">
      <alignment vertical="center" wrapText="1"/>
    </xf>
    <xf numFmtId="178" fontId="20" fillId="2" borderId="19" xfId="0" applyNumberFormat="1" applyFont="1" applyFill="1" applyBorder="1" applyAlignment="1">
      <alignment vertical="center" shrinkToFit="1"/>
    </xf>
    <xf numFmtId="0" fontId="20" fillId="2" borderId="26" xfId="0" applyNumberFormat="1" applyFont="1" applyFill="1" applyBorder="1" applyAlignment="1">
      <alignment vertical="center" wrapText="1"/>
    </xf>
    <xf numFmtId="0" fontId="20" fillId="0" borderId="6" xfId="0" applyFont="1" applyBorder="1" applyAlignment="1">
      <alignment vertical="center" wrapText="1"/>
    </xf>
    <xf numFmtId="179" fontId="20" fillId="0" borderId="2" xfId="0" applyNumberFormat="1" applyFont="1" applyBorder="1" applyAlignment="1">
      <alignment horizontal="center" vertical="center"/>
    </xf>
    <xf numFmtId="0" fontId="20" fillId="0" borderId="6" xfId="0" applyNumberFormat="1" applyFont="1" applyBorder="1" applyAlignment="1">
      <alignment vertical="center" wrapText="1"/>
    </xf>
    <xf numFmtId="178" fontId="20" fillId="0" borderId="6" xfId="0" applyNumberFormat="1" applyFont="1" applyBorder="1" applyAlignment="1">
      <alignment vertical="center" shrinkToFit="1"/>
    </xf>
    <xf numFmtId="178" fontId="20" fillId="2" borderId="3" xfId="0" applyNumberFormat="1" applyFont="1" applyFill="1" applyBorder="1" applyAlignment="1">
      <alignment vertical="center" shrinkToFit="1"/>
    </xf>
    <xf numFmtId="3" fontId="20" fillId="2" borderId="6" xfId="0" applyNumberFormat="1" applyFont="1" applyFill="1" applyBorder="1" applyAlignment="1">
      <alignment vertical="center" wrapText="1"/>
    </xf>
    <xf numFmtId="0" fontId="20" fillId="2" borderId="6" xfId="0" applyNumberFormat="1" applyFont="1" applyFill="1" applyBorder="1" applyAlignment="1">
      <alignment vertical="center" wrapText="1"/>
    </xf>
    <xf numFmtId="0" fontId="20" fillId="0" borderId="9" xfId="0" applyNumberFormat="1" applyFont="1" applyBorder="1" applyAlignment="1">
      <alignment vertical="center" wrapText="1"/>
    </xf>
    <xf numFmtId="0" fontId="20" fillId="0" borderId="6" xfId="0" applyFont="1" applyBorder="1" applyAlignment="1">
      <alignment horizontal="center" vertical="center" wrapText="1"/>
    </xf>
    <xf numFmtId="0" fontId="20" fillId="0" borderId="9" xfId="0" applyFont="1" applyBorder="1" applyAlignment="1">
      <alignment vertical="center" wrapText="1"/>
    </xf>
    <xf numFmtId="0" fontId="20" fillId="0" borderId="9" xfId="0" applyFont="1" applyBorder="1" applyAlignment="1">
      <alignment horizontal="center" vertical="center" wrapText="1"/>
    </xf>
    <xf numFmtId="179" fontId="20" fillId="4" borderId="2" xfId="0" applyNumberFormat="1" applyFont="1" applyFill="1" applyBorder="1" applyAlignment="1">
      <alignment horizontal="center" vertical="center"/>
    </xf>
    <xf numFmtId="0" fontId="20" fillId="4" borderId="3" xfId="0" applyNumberFormat="1" applyFont="1" applyFill="1" applyBorder="1" applyAlignment="1">
      <alignment vertical="center" wrapText="1"/>
    </xf>
    <xf numFmtId="178" fontId="20" fillId="4" borderId="3" xfId="0" applyNumberFormat="1" applyFont="1" applyFill="1" applyBorder="1" applyAlignment="1">
      <alignment vertical="center" shrinkToFit="1"/>
    </xf>
    <xf numFmtId="3" fontId="20" fillId="4" borderId="3" xfId="0" applyNumberFormat="1" applyFont="1" applyFill="1" applyBorder="1" applyAlignment="1">
      <alignment horizontal="center" vertical="center" wrapText="1"/>
    </xf>
    <xf numFmtId="3" fontId="20" fillId="4" borderId="3" xfId="0" applyNumberFormat="1" applyFont="1" applyFill="1" applyBorder="1" applyAlignment="1">
      <alignment vertical="center" wrapText="1"/>
    </xf>
    <xf numFmtId="0" fontId="20" fillId="4" borderId="3" xfId="0" applyNumberFormat="1"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4" borderId="3" xfId="0" applyFont="1" applyFill="1" applyBorder="1" applyAlignment="1">
      <alignment horizontal="center" vertical="center"/>
    </xf>
    <xf numFmtId="0" fontId="20" fillId="4" borderId="13" xfId="0" applyFont="1" applyFill="1" applyBorder="1" applyAlignment="1">
      <alignment horizontal="center" vertical="center"/>
    </xf>
    <xf numFmtId="180" fontId="20" fillId="2" borderId="3" xfId="0" applyNumberFormat="1" applyFont="1" applyFill="1" applyBorder="1" applyAlignment="1">
      <alignment vertical="center" shrinkToFit="1"/>
    </xf>
    <xf numFmtId="179" fontId="20" fillId="0" borderId="20" xfId="0" applyNumberFormat="1" applyFont="1" applyBorder="1" applyAlignment="1">
      <alignment horizontal="center" vertical="center"/>
    </xf>
    <xf numFmtId="0" fontId="20" fillId="0" borderId="16" xfId="0" applyNumberFormat="1" applyFont="1" applyBorder="1" applyAlignment="1">
      <alignment vertical="center" wrapText="1"/>
    </xf>
    <xf numFmtId="178" fontId="20" fillId="0" borderId="16" xfId="0" applyNumberFormat="1" applyFont="1" applyBorder="1" applyAlignment="1">
      <alignment vertical="center" shrinkToFit="1"/>
    </xf>
    <xf numFmtId="178" fontId="20" fillId="2" borderId="48" xfId="0" applyNumberFormat="1" applyFont="1" applyFill="1" applyBorder="1" applyAlignment="1">
      <alignment vertical="center" shrinkToFit="1"/>
    </xf>
    <xf numFmtId="178" fontId="20" fillId="2" borderId="16" xfId="0" applyNumberFormat="1" applyFont="1" applyFill="1" applyBorder="1" applyAlignment="1">
      <alignment vertical="center" shrinkToFit="1"/>
    </xf>
    <xf numFmtId="3" fontId="20" fillId="2" borderId="16" xfId="0" applyNumberFormat="1" applyFont="1" applyFill="1" applyBorder="1" applyAlignment="1">
      <alignment horizontal="center" vertical="center" wrapText="1"/>
    </xf>
    <xf numFmtId="3" fontId="20" fillId="2" borderId="16" xfId="0" applyNumberFormat="1" applyFont="1" applyFill="1" applyBorder="1" applyAlignment="1">
      <alignment vertical="center" wrapText="1"/>
    </xf>
    <xf numFmtId="0" fontId="20" fillId="2" borderId="16" xfId="0" applyNumberFormat="1" applyFont="1" applyFill="1" applyBorder="1" applyAlignment="1">
      <alignment horizontal="center" vertical="center" wrapText="1"/>
    </xf>
    <xf numFmtId="0" fontId="20" fillId="2" borderId="16" xfId="0" applyNumberFormat="1" applyFont="1" applyFill="1" applyBorder="1" applyAlignment="1">
      <alignment vertical="center" wrapText="1"/>
    </xf>
    <xf numFmtId="0" fontId="20" fillId="0" borderId="21" xfId="0" applyNumberFormat="1" applyFont="1" applyBorder="1" applyAlignment="1">
      <alignment vertical="center" wrapText="1"/>
    </xf>
    <xf numFmtId="0" fontId="20" fillId="0" borderId="16" xfId="0" applyFont="1" applyBorder="1" applyAlignment="1">
      <alignment vertical="center" wrapText="1"/>
    </xf>
    <xf numFmtId="0" fontId="20" fillId="0" borderId="21" xfId="0" applyFont="1" applyBorder="1" applyAlignment="1">
      <alignment vertical="center" wrapText="1"/>
    </xf>
    <xf numFmtId="0" fontId="20" fillId="0" borderId="43" xfId="0" applyFont="1" applyBorder="1" applyAlignment="1">
      <alignment horizontal="center" vertical="center" wrapText="1"/>
    </xf>
    <xf numFmtId="0" fontId="20" fillId="0" borderId="27" xfId="0" applyFont="1" applyBorder="1" applyAlignment="1">
      <alignment horizontal="center" vertical="center"/>
    </xf>
    <xf numFmtId="0" fontId="20" fillId="0" borderId="36" xfId="0" applyFont="1" applyBorder="1" applyAlignment="1">
      <alignment horizontal="center" vertical="center"/>
    </xf>
    <xf numFmtId="178" fontId="20" fillId="0" borderId="22" xfId="0" applyNumberFormat="1" applyFont="1" applyBorder="1" applyAlignment="1">
      <alignment vertical="center" shrinkToFit="1"/>
    </xf>
    <xf numFmtId="178" fontId="20" fillId="2" borderId="50" xfId="0" applyNumberFormat="1" applyFont="1" applyFill="1" applyBorder="1" applyAlignment="1">
      <alignment vertical="center" shrinkToFit="1"/>
    </xf>
    <xf numFmtId="178" fontId="20" fillId="2" borderId="22" xfId="0" applyNumberFormat="1" applyFont="1" applyFill="1" applyBorder="1" applyAlignment="1">
      <alignment vertical="center" shrinkToFit="1"/>
    </xf>
    <xf numFmtId="178" fontId="20" fillId="2" borderId="17" xfId="0" applyNumberFormat="1" applyFont="1" applyFill="1" applyBorder="1" applyAlignment="1">
      <alignment vertical="center" shrinkToFit="1"/>
    </xf>
    <xf numFmtId="178" fontId="20" fillId="0" borderId="23" xfId="0" applyNumberFormat="1" applyFont="1" applyBorder="1" applyAlignment="1">
      <alignment vertical="center" shrinkToFit="1"/>
    </xf>
    <xf numFmtId="178" fontId="20" fillId="2" borderId="52" xfId="0" applyNumberFormat="1" applyFont="1" applyFill="1" applyBorder="1" applyAlignment="1">
      <alignment vertical="center" shrinkToFit="1"/>
    </xf>
    <xf numFmtId="178" fontId="20" fillId="2" borderId="23" xfId="0" applyNumberFormat="1" applyFont="1" applyFill="1" applyBorder="1" applyAlignment="1">
      <alignment vertical="center" shrinkToFit="1"/>
    </xf>
    <xf numFmtId="178" fontId="20" fillId="2" borderId="18" xfId="0" applyNumberFormat="1" applyFont="1" applyFill="1" applyBorder="1" applyAlignment="1">
      <alignment vertical="center" shrinkToFit="1"/>
    </xf>
    <xf numFmtId="178" fontId="20" fillId="0" borderId="25" xfId="0" applyNumberFormat="1" applyFont="1" applyBorder="1" applyAlignment="1">
      <alignment vertical="center" shrinkToFit="1"/>
    </xf>
    <xf numFmtId="178" fontId="20" fillId="2" borderId="53" xfId="0" applyNumberFormat="1" applyFont="1" applyFill="1" applyBorder="1" applyAlignment="1">
      <alignment vertical="center" shrinkToFit="1"/>
    </xf>
    <xf numFmtId="178" fontId="20" fillId="2" borderId="25" xfId="0" applyNumberFormat="1" applyFont="1" applyFill="1" applyBorder="1" applyAlignment="1">
      <alignment vertical="center" shrinkToFit="1"/>
    </xf>
    <xf numFmtId="178" fontId="20" fillId="2" borderId="54" xfId="0" applyNumberFormat="1" applyFont="1" applyFill="1" applyBorder="1" applyAlignment="1">
      <alignment vertical="center" shrinkToFit="1"/>
    </xf>
    <xf numFmtId="178" fontId="20" fillId="2" borderId="38" xfId="0" applyNumberFormat="1" applyFont="1" applyFill="1" applyBorder="1" applyAlignment="1">
      <alignment vertical="center" shrinkToFit="1"/>
    </xf>
    <xf numFmtId="178" fontId="20" fillId="2" borderId="21" xfId="0" applyNumberFormat="1" applyFont="1" applyFill="1" applyBorder="1" applyAlignment="1">
      <alignment vertical="center" shrinkToFit="1"/>
    </xf>
    <xf numFmtId="178" fontId="20" fillId="2" borderId="8" xfId="0" applyNumberFormat="1" applyFont="1" applyFill="1" applyBorder="1" applyAlignment="1">
      <alignment vertical="center" shrinkToFit="1"/>
    </xf>
    <xf numFmtId="178" fontId="20" fillId="0" borderId="7" xfId="0" applyNumberFormat="1" applyFont="1" applyBorder="1" applyAlignment="1">
      <alignment vertical="center" shrinkToFit="1"/>
    </xf>
    <xf numFmtId="178" fontId="20" fillId="2" borderId="1" xfId="0" applyNumberFormat="1" applyFont="1" applyFill="1" applyBorder="1" applyAlignment="1">
      <alignment vertical="center" shrinkToFit="1"/>
    </xf>
    <xf numFmtId="178" fontId="20" fillId="2" borderId="7" xfId="0" applyNumberFormat="1" applyFont="1" applyFill="1" applyBorder="1" applyAlignment="1">
      <alignment vertical="center" shrinkToFit="1"/>
    </xf>
    <xf numFmtId="178" fontId="20" fillId="2" borderId="55" xfId="0" applyNumberFormat="1" applyFont="1" applyFill="1" applyBorder="1" applyAlignment="1">
      <alignment vertical="center" shrinkToFit="1"/>
    </xf>
    <xf numFmtId="0" fontId="20" fillId="4" borderId="47" xfId="0" applyFont="1" applyFill="1" applyBorder="1" applyAlignment="1">
      <alignment horizontal="center" vertical="center"/>
    </xf>
    <xf numFmtId="177" fontId="20" fillId="0" borderId="2" xfId="0" applyNumberFormat="1" applyFont="1" applyBorder="1" applyAlignment="1">
      <alignment horizontal="center" vertical="center"/>
    </xf>
    <xf numFmtId="178" fontId="20" fillId="2" borderId="27" xfId="0" applyNumberFormat="1" applyFont="1" applyFill="1" applyBorder="1" applyAlignment="1">
      <alignment vertical="center" shrinkToFit="1"/>
    </xf>
    <xf numFmtId="0" fontId="20" fillId="4" borderId="2" xfId="0" applyFont="1" applyFill="1" applyBorder="1" applyAlignment="1">
      <alignment horizontal="center" vertical="center"/>
    </xf>
    <xf numFmtId="0" fontId="20" fillId="4" borderId="3" xfId="0" applyFont="1" applyFill="1" applyBorder="1" applyAlignment="1">
      <alignment horizontal="left" vertical="center"/>
    </xf>
    <xf numFmtId="0" fontId="25" fillId="4" borderId="3" xfId="0" applyFont="1" applyFill="1" applyBorder="1" applyAlignment="1">
      <alignment horizontal="center" vertical="center"/>
    </xf>
    <xf numFmtId="177" fontId="20" fillId="0" borderId="20" xfId="0" applyNumberFormat="1" applyFont="1" applyBorder="1" applyAlignment="1">
      <alignment horizontal="center" vertical="center"/>
    </xf>
    <xf numFmtId="0" fontId="20" fillId="0" borderId="16" xfId="0" applyFont="1" applyBorder="1" applyAlignment="1">
      <alignment horizontal="center" vertical="center"/>
    </xf>
    <xf numFmtId="0" fontId="20" fillId="0" borderId="44" xfId="0" applyFont="1" applyBorder="1" applyAlignment="1">
      <alignment horizontal="center" vertical="center"/>
    </xf>
    <xf numFmtId="178" fontId="20" fillId="0" borderId="22" xfId="0" applyNumberFormat="1" applyFont="1" applyBorder="1" applyAlignment="1">
      <alignment horizontal="center" vertical="center"/>
    </xf>
    <xf numFmtId="178" fontId="20" fillId="2" borderId="22" xfId="0" applyNumberFormat="1" applyFont="1" applyFill="1" applyBorder="1" applyAlignment="1">
      <alignment horizontal="center" vertical="center"/>
    </xf>
    <xf numFmtId="178" fontId="20" fillId="0" borderId="6" xfId="0" applyNumberFormat="1" applyFont="1" applyBorder="1" applyAlignment="1">
      <alignment horizontal="center" vertical="center"/>
    </xf>
    <xf numFmtId="178" fontId="20" fillId="0" borderId="23" xfId="0" applyNumberFormat="1" applyFont="1" applyBorder="1" applyAlignment="1">
      <alignment horizontal="center" vertical="center"/>
    </xf>
    <xf numFmtId="178" fontId="20" fillId="2" borderId="23" xfId="0" applyNumberFormat="1" applyFont="1" applyFill="1" applyBorder="1" applyAlignment="1">
      <alignment horizontal="center" vertical="center"/>
    </xf>
    <xf numFmtId="0" fontId="20" fillId="0" borderId="56" xfId="0" applyFont="1" applyBorder="1" applyAlignment="1">
      <alignment horizontal="center" vertical="center"/>
    </xf>
    <xf numFmtId="0" fontId="20" fillId="0" borderId="57" xfId="0" applyFont="1" applyBorder="1" applyAlignment="1">
      <alignment horizontal="center" vertical="center"/>
    </xf>
    <xf numFmtId="0" fontId="20" fillId="0" borderId="58" xfId="0" applyFont="1" applyBorder="1" applyAlignment="1">
      <alignment horizontal="center" vertical="center"/>
    </xf>
    <xf numFmtId="0" fontId="20" fillId="0" borderId="59" xfId="0" applyFont="1" applyBorder="1" applyAlignment="1">
      <alignment horizontal="center" vertical="center"/>
    </xf>
    <xf numFmtId="0" fontId="20" fillId="0" borderId="60" xfId="0" applyFont="1" applyBorder="1" applyAlignment="1">
      <alignment horizontal="center" vertical="center"/>
    </xf>
    <xf numFmtId="0" fontId="14" fillId="0" borderId="0" xfId="0" applyFont="1" applyFill="1"/>
    <xf numFmtId="179" fontId="20" fillId="6" borderId="24" xfId="0" applyNumberFormat="1" applyFont="1" applyFill="1" applyBorder="1" applyAlignment="1">
      <alignment horizontal="center" vertical="center"/>
    </xf>
    <xf numFmtId="0" fontId="20" fillId="6" borderId="5" xfId="0" applyNumberFormat="1" applyFont="1" applyFill="1" applyBorder="1" applyAlignment="1">
      <alignment vertical="center" wrapText="1"/>
    </xf>
    <xf numFmtId="178" fontId="20" fillId="6" borderId="5" xfId="0" applyNumberFormat="1" applyFont="1" applyFill="1" applyBorder="1" applyAlignment="1">
      <alignment vertical="center" shrinkToFit="1"/>
    </xf>
    <xf numFmtId="179" fontId="20" fillId="6" borderId="2" xfId="0" applyNumberFormat="1" applyFont="1" applyFill="1" applyBorder="1" applyAlignment="1">
      <alignment horizontal="center" vertical="center"/>
    </xf>
    <xf numFmtId="0" fontId="20" fillId="6" borderId="6" xfId="0" applyNumberFormat="1" applyFont="1" applyFill="1" applyBorder="1" applyAlignment="1">
      <alignment vertical="center" wrapText="1"/>
    </xf>
    <xf numFmtId="178" fontId="20" fillId="6" borderId="6" xfId="0" applyNumberFormat="1" applyFont="1" applyFill="1" applyBorder="1" applyAlignment="1">
      <alignment vertical="center" shrinkToFit="1"/>
    </xf>
    <xf numFmtId="0" fontId="20" fillId="6" borderId="9" xfId="0" applyNumberFormat="1" applyFont="1" applyFill="1" applyBorder="1" applyAlignment="1">
      <alignment vertical="center" wrapText="1"/>
    </xf>
    <xf numFmtId="0" fontId="20" fillId="6" borderId="6" xfId="0" applyFont="1" applyFill="1" applyBorder="1" applyAlignment="1">
      <alignment horizontal="center" vertical="center" wrapText="1"/>
    </xf>
    <xf numFmtId="0" fontId="20" fillId="6" borderId="9" xfId="0" applyFont="1" applyFill="1" applyBorder="1" applyAlignment="1">
      <alignment vertical="center" wrapText="1"/>
    </xf>
    <xf numFmtId="0" fontId="20" fillId="6" borderId="9" xfId="0" applyFont="1" applyFill="1" applyBorder="1" applyAlignment="1">
      <alignment horizontal="center" vertical="center" wrapText="1"/>
    </xf>
    <xf numFmtId="0" fontId="20" fillId="6" borderId="6" xfId="0" applyFont="1" applyFill="1" applyBorder="1" applyAlignment="1">
      <alignment horizontal="center" vertical="center"/>
    </xf>
    <xf numFmtId="0" fontId="20" fillId="6" borderId="35" xfId="0" applyFont="1" applyFill="1" applyBorder="1" applyAlignment="1">
      <alignment horizontal="center" vertical="center"/>
    </xf>
    <xf numFmtId="0" fontId="20" fillId="6" borderId="19" xfId="0" applyNumberFormat="1" applyFont="1" applyFill="1" applyBorder="1" applyAlignment="1">
      <alignment vertical="center" wrapText="1"/>
    </xf>
    <xf numFmtId="0" fontId="20" fillId="6" borderId="5" xfId="0" applyFont="1" applyFill="1" applyBorder="1" applyAlignment="1">
      <alignment horizontal="center" vertical="center" wrapText="1"/>
    </xf>
    <xf numFmtId="0" fontId="20" fillId="6" borderId="19" xfId="0" applyFont="1" applyFill="1" applyBorder="1" applyAlignment="1">
      <alignment vertical="center" wrapText="1"/>
    </xf>
    <xf numFmtId="0" fontId="20" fillId="6" borderId="19" xfId="0" applyFont="1" applyFill="1" applyBorder="1" applyAlignment="1">
      <alignment horizontal="center" vertical="center" wrapText="1"/>
    </xf>
    <xf numFmtId="177" fontId="20" fillId="6" borderId="2" xfId="0" applyNumberFormat="1" applyFont="1" applyFill="1" applyBorder="1" applyAlignment="1">
      <alignment horizontal="center" vertical="center"/>
    </xf>
    <xf numFmtId="177" fontId="20" fillId="6" borderId="61" xfId="0" applyNumberFormat="1" applyFont="1" applyFill="1" applyBorder="1" applyAlignment="1">
      <alignment horizontal="center" vertical="center"/>
    </xf>
    <xf numFmtId="0" fontId="20" fillId="6" borderId="25" xfId="0" applyNumberFormat="1" applyFont="1" applyFill="1" applyBorder="1" applyAlignment="1">
      <alignment vertical="center" wrapText="1"/>
    </xf>
    <xf numFmtId="178" fontId="20" fillId="6" borderId="25" xfId="0" applyNumberFormat="1" applyFont="1" applyFill="1" applyBorder="1" applyAlignment="1">
      <alignment vertical="center" shrinkToFit="1"/>
    </xf>
    <xf numFmtId="177" fontId="20" fillId="6" borderId="29" xfId="0" applyNumberFormat="1" applyFont="1" applyFill="1" applyBorder="1" applyAlignment="1">
      <alignment horizontal="center" vertical="center"/>
    </xf>
    <xf numFmtId="0" fontId="20" fillId="6" borderId="27" xfId="0" applyNumberFormat="1" applyFont="1" applyFill="1" applyBorder="1" applyAlignment="1">
      <alignment vertical="center" wrapText="1"/>
    </xf>
    <xf numFmtId="178" fontId="20" fillId="6" borderId="27" xfId="0" applyNumberFormat="1" applyFont="1" applyFill="1" applyBorder="1" applyAlignment="1">
      <alignment vertical="center" shrinkToFit="1"/>
    </xf>
    <xf numFmtId="0" fontId="20" fillId="6" borderId="54" xfId="0" applyNumberFormat="1" applyFont="1" applyFill="1" applyBorder="1" applyAlignment="1">
      <alignment vertical="center" wrapText="1"/>
    </xf>
    <xf numFmtId="0" fontId="20" fillId="6" borderId="43" xfId="0" applyNumberFormat="1" applyFont="1" applyFill="1" applyBorder="1" applyAlignment="1">
      <alignment vertical="center" wrapText="1"/>
    </xf>
    <xf numFmtId="0" fontId="20" fillId="6" borderId="43" xfId="0" applyFont="1" applyFill="1" applyBorder="1" applyAlignment="1">
      <alignment horizontal="center" vertical="center" wrapText="1"/>
    </xf>
    <xf numFmtId="177" fontId="14" fillId="6" borderId="40" xfId="0" applyNumberFormat="1" applyFont="1" applyFill="1" applyBorder="1" applyAlignment="1">
      <alignment horizontal="center" vertical="center"/>
    </xf>
    <xf numFmtId="0" fontId="14" fillId="6" borderId="42" xfId="0" applyNumberFormat="1" applyFont="1" applyFill="1" applyBorder="1" applyAlignment="1">
      <alignment vertical="center" wrapText="1"/>
    </xf>
    <xf numFmtId="0" fontId="14" fillId="6" borderId="41" xfId="0" applyFont="1" applyFill="1" applyBorder="1" applyAlignment="1">
      <alignment vertical="center" wrapText="1"/>
    </xf>
    <xf numFmtId="0" fontId="14" fillId="6" borderId="47" xfId="0" applyNumberFormat="1" applyFont="1" applyFill="1" applyBorder="1" applyAlignment="1">
      <alignment horizontal="center" vertical="center" wrapText="1"/>
    </xf>
    <xf numFmtId="0" fontId="14" fillId="6" borderId="62" xfId="0" applyNumberFormat="1" applyFont="1" applyFill="1" applyBorder="1" applyAlignment="1">
      <alignment horizontal="center" vertical="center" wrapText="1"/>
    </xf>
    <xf numFmtId="0" fontId="14" fillId="6" borderId="46" xfId="0" applyNumberFormat="1" applyFont="1" applyFill="1" applyBorder="1" applyAlignment="1">
      <alignment horizontal="center" vertical="center" wrapText="1"/>
    </xf>
    <xf numFmtId="177" fontId="14" fillId="6" borderId="2" xfId="0" applyNumberFormat="1" applyFont="1" applyFill="1" applyBorder="1" applyAlignment="1">
      <alignment horizontal="center" vertical="center"/>
    </xf>
    <xf numFmtId="0" fontId="14" fillId="6" borderId="6" xfId="0" applyNumberFormat="1" applyFont="1" applyFill="1" applyBorder="1" applyAlignment="1">
      <alignment vertical="center" wrapText="1"/>
    </xf>
    <xf numFmtId="0" fontId="14" fillId="6" borderId="3" xfId="0" applyFont="1" applyFill="1" applyBorder="1" applyAlignment="1">
      <alignment vertical="center" wrapText="1"/>
    </xf>
    <xf numFmtId="0" fontId="14" fillId="6" borderId="9" xfId="0" quotePrefix="1" applyNumberFormat="1" applyFont="1" applyFill="1" applyBorder="1" applyAlignment="1">
      <alignment horizontal="center" vertical="center" wrapText="1"/>
    </xf>
    <xf numFmtId="0" fontId="14" fillId="6" borderId="11" xfId="0" quotePrefix="1" applyNumberFormat="1" applyFont="1" applyFill="1" applyBorder="1" applyAlignment="1">
      <alignment horizontal="center" vertical="center" wrapText="1"/>
    </xf>
    <xf numFmtId="0" fontId="14" fillId="6" borderId="13" xfId="0" applyNumberFormat="1" applyFont="1" applyFill="1" applyBorder="1" applyAlignment="1">
      <alignment horizontal="center" vertical="center" wrapText="1"/>
    </xf>
    <xf numFmtId="0" fontId="14" fillId="6" borderId="9" xfId="0" applyNumberFormat="1" applyFont="1" applyFill="1" applyBorder="1" applyAlignment="1">
      <alignment horizontal="center" vertical="center" wrapText="1"/>
    </xf>
    <xf numFmtId="0" fontId="14" fillId="6" borderId="11" xfId="0" applyNumberFormat="1" applyFont="1" applyFill="1" applyBorder="1" applyAlignment="1">
      <alignment horizontal="center" vertical="center" wrapText="1"/>
    </xf>
    <xf numFmtId="0" fontId="14" fillId="0" borderId="0" xfId="0" applyFont="1" applyAlignment="1">
      <alignment horizontal="left" vertical="center"/>
    </xf>
    <xf numFmtId="0" fontId="14" fillId="6" borderId="42" xfId="0" applyNumberFormat="1" applyFont="1" applyFill="1" applyBorder="1" applyAlignment="1">
      <alignment horizontal="left" vertical="center" wrapText="1"/>
    </xf>
    <xf numFmtId="0" fontId="14" fillId="6" borderId="6" xfId="0" applyNumberFormat="1" applyFont="1" applyFill="1" applyBorder="1" applyAlignment="1">
      <alignment horizontal="left" vertical="center" wrapText="1"/>
    </xf>
    <xf numFmtId="0" fontId="14" fillId="0" borderId="6" xfId="0" applyNumberFormat="1" applyFont="1" applyBorder="1" applyAlignment="1">
      <alignment horizontal="left" vertical="center" wrapText="1"/>
    </xf>
    <xf numFmtId="0" fontId="14" fillId="0" borderId="8" xfId="0" applyNumberFormat="1" applyFont="1" applyBorder="1" applyAlignment="1">
      <alignment horizontal="left" vertical="center" wrapText="1"/>
    </xf>
    <xf numFmtId="0" fontId="14" fillId="0" borderId="5" xfId="0" applyNumberFormat="1" applyFont="1" applyBorder="1" applyAlignment="1">
      <alignment horizontal="left" vertical="center"/>
    </xf>
    <xf numFmtId="0" fontId="14" fillId="0" borderId="6" xfId="0" applyNumberFormat="1" applyFont="1" applyBorder="1" applyAlignment="1">
      <alignment horizontal="left" vertical="center"/>
    </xf>
    <xf numFmtId="0" fontId="14" fillId="0" borderId="7" xfId="0" applyNumberFormat="1" applyFont="1" applyBorder="1" applyAlignment="1">
      <alignment horizontal="left" vertical="center"/>
    </xf>
    <xf numFmtId="0" fontId="14" fillId="6" borderId="6" xfId="0" applyNumberFormat="1" applyFont="1" applyFill="1" applyBorder="1" applyAlignment="1">
      <alignment horizontal="left" vertical="center" wrapText="1" shrinkToFit="1"/>
    </xf>
    <xf numFmtId="0" fontId="14" fillId="0" borderId="6" xfId="0" applyNumberFormat="1" applyFont="1" applyBorder="1" applyAlignment="1">
      <alignment horizontal="left" vertical="center" wrapText="1" shrinkToFit="1"/>
    </xf>
    <xf numFmtId="0" fontId="14" fillId="0" borderId="8" xfId="0" applyNumberFormat="1" applyFont="1" applyBorder="1" applyAlignment="1">
      <alignment horizontal="left" vertical="center" wrapText="1" shrinkToFit="1"/>
    </xf>
    <xf numFmtId="0" fontId="14" fillId="6" borderId="42" xfId="0" applyNumberFormat="1" applyFont="1" applyFill="1" applyBorder="1" applyAlignment="1">
      <alignment horizontal="left" vertical="center" wrapText="1" shrinkToFit="1"/>
    </xf>
    <xf numFmtId="3" fontId="20" fillId="2" borderId="25" xfId="0" applyNumberFormat="1" applyFont="1" applyFill="1" applyBorder="1" applyAlignment="1">
      <alignment horizontal="left" vertical="top" wrapText="1"/>
    </xf>
    <xf numFmtId="3" fontId="20" fillId="2" borderId="6" xfId="0" applyNumberFormat="1" applyFont="1" applyFill="1" applyBorder="1" applyAlignment="1">
      <alignment horizontal="left" vertical="top" wrapText="1"/>
    </xf>
    <xf numFmtId="3" fontId="20" fillId="2" borderId="27" xfId="0" applyNumberFormat="1" applyFont="1" applyFill="1" applyBorder="1" applyAlignment="1">
      <alignment horizontal="left" vertical="top" wrapText="1"/>
    </xf>
    <xf numFmtId="0" fontId="20" fillId="4" borderId="3" xfId="0" applyFont="1" applyFill="1" applyBorder="1" applyAlignment="1">
      <alignment horizontal="left" vertical="top" wrapText="1"/>
    </xf>
    <xf numFmtId="3" fontId="20" fillId="2" borderId="16" xfId="0" applyNumberFormat="1" applyFont="1" applyFill="1" applyBorder="1" applyAlignment="1">
      <alignment horizontal="left" vertical="top" wrapText="1"/>
    </xf>
    <xf numFmtId="178" fontId="14" fillId="0" borderId="0" xfId="0" applyNumberFormat="1" applyFont="1" applyFill="1" applyBorder="1" applyAlignment="1">
      <alignment vertical="center" shrinkToFit="1"/>
    </xf>
    <xf numFmtId="178" fontId="14" fillId="0" borderId="0" xfId="0" applyNumberFormat="1" applyFont="1" applyFill="1" applyBorder="1" applyAlignment="1">
      <alignment horizontal="center" vertical="center" shrinkToFit="1"/>
    </xf>
    <xf numFmtId="3" fontId="14" fillId="0" borderId="0" xfId="0" applyNumberFormat="1" applyFont="1" applyFill="1" applyBorder="1" applyAlignment="1">
      <alignment horizontal="center" vertical="center" wrapText="1"/>
    </xf>
    <xf numFmtId="3" fontId="14" fillId="0" borderId="0" xfId="0" applyNumberFormat="1" applyFont="1" applyFill="1" applyBorder="1" applyAlignment="1">
      <alignment horizontal="center" vertical="center" shrinkToFit="1"/>
    </xf>
    <xf numFmtId="3" fontId="14" fillId="0" borderId="0" xfId="0" applyNumberFormat="1" applyFont="1" applyFill="1" applyBorder="1" applyAlignment="1">
      <alignment vertical="center" shrinkToFit="1"/>
    </xf>
    <xf numFmtId="0" fontId="14" fillId="0" borderId="0" xfId="0" applyFont="1" applyFill="1" applyBorder="1" applyAlignment="1">
      <alignment vertical="center"/>
    </xf>
    <xf numFmtId="0" fontId="29" fillId="4" borderId="78" xfId="0" applyFont="1" applyFill="1" applyBorder="1" applyAlignment="1">
      <alignment horizontal="center" vertical="center"/>
    </xf>
    <xf numFmtId="0" fontId="29" fillId="4" borderId="45" xfId="0" applyFont="1" applyFill="1" applyBorder="1" applyAlignment="1">
      <alignment horizontal="left" vertical="center"/>
    </xf>
    <xf numFmtId="0" fontId="29" fillId="4" borderId="45" xfId="0" applyFont="1" applyFill="1" applyBorder="1" applyAlignment="1">
      <alignment horizontal="center" vertical="center"/>
    </xf>
    <xf numFmtId="0" fontId="29" fillId="4" borderId="45" xfId="0" applyFont="1" applyFill="1" applyBorder="1" applyAlignment="1">
      <alignment horizontal="right" vertical="center"/>
    </xf>
    <xf numFmtId="0" fontId="29" fillId="4" borderId="45" xfId="0" applyFont="1" applyFill="1" applyBorder="1" applyAlignment="1">
      <alignment horizontal="right" vertical="center" wrapText="1"/>
    </xf>
    <xf numFmtId="0" fontId="29" fillId="4" borderId="45" xfId="0" applyFont="1" applyFill="1" applyBorder="1" applyAlignment="1">
      <alignment horizontal="left" vertical="center" wrapText="1"/>
    </xf>
    <xf numFmtId="0" fontId="29" fillId="4" borderId="45" xfId="0" applyFont="1" applyFill="1" applyBorder="1" applyAlignment="1">
      <alignment horizontal="center" vertical="center" wrapText="1"/>
    </xf>
    <xf numFmtId="0" fontId="30" fillId="4" borderId="45" xfId="0" applyFont="1" applyFill="1" applyBorder="1" applyAlignment="1">
      <alignment horizontal="right" vertical="center" wrapText="1"/>
    </xf>
    <xf numFmtId="0" fontId="30" fillId="4" borderId="80" xfId="0" applyFont="1" applyFill="1" applyBorder="1" applyAlignment="1">
      <alignment horizontal="center" vertical="center" wrapText="1"/>
    </xf>
    <xf numFmtId="0" fontId="29" fillId="4" borderId="80" xfId="0" applyFont="1" applyFill="1" applyBorder="1" applyAlignment="1">
      <alignment horizontal="center" vertical="center" wrapText="1"/>
    </xf>
    <xf numFmtId="0" fontId="31" fillId="4" borderId="45" xfId="0" applyFont="1" applyFill="1" applyBorder="1" applyAlignment="1">
      <alignment horizontal="center" vertical="center"/>
    </xf>
    <xf numFmtId="0" fontId="29" fillId="4" borderId="108" xfId="0" applyFont="1" applyFill="1" applyBorder="1" applyAlignment="1">
      <alignment horizontal="center" vertical="center"/>
    </xf>
    <xf numFmtId="0" fontId="20" fillId="3" borderId="3" xfId="0" applyFont="1" applyFill="1" applyBorder="1" applyAlignment="1">
      <alignment horizontal="left" vertical="center"/>
    </xf>
    <xf numFmtId="178" fontId="32" fillId="2" borderId="3" xfId="0" applyNumberFormat="1" applyFont="1" applyFill="1" applyBorder="1" applyAlignment="1">
      <alignment vertical="center" shrinkToFit="1"/>
    </xf>
    <xf numFmtId="178" fontId="20" fillId="2" borderId="6" xfId="0" applyNumberFormat="1" applyFont="1" applyFill="1" applyBorder="1" applyAlignment="1">
      <alignment horizontal="center" vertical="center" wrapText="1"/>
    </xf>
    <xf numFmtId="178" fontId="20" fillId="2" borderId="6" xfId="0" applyNumberFormat="1" applyFont="1" applyFill="1" applyBorder="1" applyAlignment="1">
      <alignment vertical="center" wrapText="1"/>
    </xf>
    <xf numFmtId="0" fontId="20" fillId="2" borderId="6" xfId="0" applyFont="1" applyFill="1" applyBorder="1" applyAlignment="1">
      <alignment horizontal="center" vertical="center"/>
    </xf>
    <xf numFmtId="178" fontId="25" fillId="2" borderId="6" xfId="0" applyNumberFormat="1" applyFont="1" applyFill="1" applyBorder="1" applyAlignment="1">
      <alignment horizontal="left" vertical="center" shrinkToFit="1"/>
    </xf>
    <xf numFmtId="178" fontId="32" fillId="2" borderId="11" xfId="0" applyNumberFormat="1" applyFont="1" applyFill="1" applyBorder="1" applyAlignment="1">
      <alignment horizontal="right" vertical="center" shrinkToFit="1"/>
    </xf>
    <xf numFmtId="0" fontId="20" fillId="2" borderId="43" xfId="0" applyFont="1" applyFill="1" applyBorder="1" applyAlignment="1">
      <alignment horizontal="center" vertical="center" wrapText="1"/>
    </xf>
    <xf numFmtId="0" fontId="20" fillId="4" borderId="61" xfId="0" applyFont="1" applyFill="1" applyBorder="1" applyAlignment="1">
      <alignment horizontal="center" vertical="center"/>
    </xf>
    <xf numFmtId="0" fontId="20" fillId="4" borderId="53" xfId="0" applyFont="1" applyFill="1" applyBorder="1" applyAlignment="1">
      <alignment horizontal="left" vertical="center"/>
    </xf>
    <xf numFmtId="178" fontId="32" fillId="4" borderId="53" xfId="0" applyNumberFormat="1" applyFont="1" applyFill="1" applyBorder="1" applyAlignment="1">
      <alignment horizontal="right" vertical="center"/>
    </xf>
    <xf numFmtId="178" fontId="32" fillId="4" borderId="53" xfId="0" applyNumberFormat="1" applyFont="1" applyFill="1" applyBorder="1" applyAlignment="1">
      <alignment horizontal="right" vertical="center" wrapText="1"/>
    </xf>
    <xf numFmtId="0" fontId="32" fillId="4" borderId="53" xfId="0" applyFont="1" applyFill="1" applyBorder="1" applyAlignment="1">
      <alignment horizontal="left" vertical="center" wrapText="1"/>
    </xf>
    <xf numFmtId="0" fontId="32" fillId="4" borderId="53" xfId="0" applyFont="1" applyFill="1" applyBorder="1" applyAlignment="1">
      <alignment horizontal="center" vertical="center" wrapText="1"/>
    </xf>
    <xf numFmtId="0" fontId="20" fillId="4" borderId="53" xfId="0" applyFont="1" applyFill="1" applyBorder="1" applyAlignment="1">
      <alignment horizontal="center" vertical="center"/>
    </xf>
    <xf numFmtId="0" fontId="20" fillId="4" borderId="131" xfId="0" applyFont="1" applyFill="1" applyBorder="1" applyAlignment="1">
      <alignment horizontal="center" vertical="center"/>
    </xf>
    <xf numFmtId="0" fontId="20" fillId="3" borderId="61" xfId="0" applyFont="1" applyFill="1" applyBorder="1" applyAlignment="1">
      <alignment horizontal="center" vertical="center"/>
    </xf>
    <xf numFmtId="0" fontId="20" fillId="3" borderId="53" xfId="0" applyFont="1" applyFill="1" applyBorder="1" applyAlignment="1">
      <alignment horizontal="left" vertical="center"/>
    </xf>
    <xf numFmtId="178" fontId="32" fillId="3" borderId="53" xfId="0" applyNumberFormat="1" applyFont="1" applyFill="1" applyBorder="1" applyAlignment="1">
      <alignment horizontal="right" vertical="center"/>
    </xf>
    <xf numFmtId="0" fontId="32" fillId="3" borderId="53" xfId="0" applyFont="1" applyFill="1" applyBorder="1" applyAlignment="1">
      <alignment horizontal="left" vertical="center" wrapText="1"/>
    </xf>
    <xf numFmtId="0" fontId="32" fillId="3" borderId="53" xfId="0" applyFont="1" applyFill="1" applyBorder="1" applyAlignment="1">
      <alignment horizontal="center" vertical="center" wrapText="1"/>
    </xf>
    <xf numFmtId="178" fontId="32" fillId="3" borderId="54" xfId="0" applyNumberFormat="1" applyFont="1" applyFill="1" applyBorder="1" applyAlignment="1">
      <alignment horizontal="right" vertical="center" wrapText="1"/>
    </xf>
    <xf numFmtId="0" fontId="20" fillId="3" borderId="54" xfId="0" applyFont="1" applyFill="1" applyBorder="1" applyAlignment="1">
      <alignment horizontal="center" vertical="center" wrapText="1"/>
    </xf>
    <xf numFmtId="0" fontId="20" fillId="3" borderId="53" xfId="0" applyFont="1" applyFill="1" applyBorder="1" applyAlignment="1">
      <alignment horizontal="left" vertical="center" wrapText="1"/>
    </xf>
    <xf numFmtId="0" fontId="20" fillId="3" borderId="53" xfId="0" applyFont="1" applyFill="1" applyBorder="1" applyAlignment="1">
      <alignment horizontal="center" vertical="center"/>
    </xf>
    <xf numFmtId="0" fontId="25" fillId="3" borderId="53" xfId="0" applyFont="1" applyFill="1" applyBorder="1" applyAlignment="1">
      <alignment horizontal="center" vertical="center"/>
    </xf>
    <xf numFmtId="0" fontId="20" fillId="3" borderId="131" xfId="0" applyFont="1" applyFill="1" applyBorder="1" applyAlignment="1">
      <alignment horizontal="center" vertical="center"/>
    </xf>
    <xf numFmtId="0" fontId="14" fillId="3" borderId="0" xfId="0" applyFont="1" applyFill="1"/>
    <xf numFmtId="178" fontId="32" fillId="0" borderId="6" xfId="0" applyNumberFormat="1" applyFont="1" applyBorder="1" applyAlignment="1">
      <alignment horizontal="center" vertical="center" shrinkToFit="1"/>
    </xf>
    <xf numFmtId="178" fontId="32" fillId="0" borderId="6" xfId="0" applyNumberFormat="1" applyFont="1" applyBorder="1" applyAlignment="1">
      <alignment horizontal="right" vertical="center" shrinkToFit="1"/>
    </xf>
    <xf numFmtId="178" fontId="32" fillId="2" borderId="53" xfId="0" applyNumberFormat="1" applyFont="1" applyFill="1" applyBorder="1" applyAlignment="1">
      <alignment horizontal="right" vertical="center" shrinkToFit="1"/>
    </xf>
    <xf numFmtId="178" fontId="32" fillId="2" borderId="3" xfId="0" applyNumberFormat="1" applyFont="1" applyFill="1" applyBorder="1" applyAlignment="1">
      <alignment horizontal="right" vertical="center" shrinkToFit="1"/>
    </xf>
    <xf numFmtId="0" fontId="29" fillId="3" borderId="2" xfId="0" applyFont="1" applyFill="1" applyBorder="1" applyAlignment="1">
      <alignment horizontal="center" vertical="center"/>
    </xf>
    <xf numFmtId="0" fontId="29" fillId="3" borderId="3" xfId="0" applyFont="1" applyFill="1" applyBorder="1" applyAlignment="1">
      <alignment horizontal="left" vertical="center"/>
    </xf>
    <xf numFmtId="178" fontId="29" fillId="3" borderId="3" xfId="0" applyNumberFormat="1" applyFont="1" applyFill="1" applyBorder="1" applyAlignment="1">
      <alignment horizontal="right" vertical="center"/>
    </xf>
    <xf numFmtId="178" fontId="29" fillId="3" borderId="3" xfId="0" applyNumberFormat="1" applyFont="1" applyFill="1" applyBorder="1" applyAlignment="1">
      <alignment horizontal="right" vertical="center" wrapText="1"/>
    </xf>
    <xf numFmtId="0" fontId="29" fillId="3" borderId="3" xfId="0" applyFont="1" applyFill="1" applyBorder="1" applyAlignment="1">
      <alignment horizontal="left" vertical="center" wrapText="1"/>
    </xf>
    <xf numFmtId="0" fontId="29" fillId="3" borderId="3" xfId="0" applyFont="1" applyFill="1" applyBorder="1" applyAlignment="1">
      <alignment horizontal="center" vertical="center" wrapText="1"/>
    </xf>
    <xf numFmtId="178" fontId="30" fillId="3" borderId="3" xfId="0" applyNumberFormat="1" applyFont="1" applyFill="1" applyBorder="1" applyAlignment="1">
      <alignment horizontal="right" vertical="center" wrapText="1"/>
    </xf>
    <xf numFmtId="178" fontId="30" fillId="3" borderId="9" xfId="0" applyNumberFormat="1" applyFont="1" applyFill="1" applyBorder="1" applyAlignment="1">
      <alignment horizontal="right" vertical="center" wrapText="1"/>
    </xf>
    <xf numFmtId="0" fontId="29" fillId="3" borderId="9" xfId="0" applyFont="1" applyFill="1" applyBorder="1" applyAlignment="1">
      <alignment horizontal="center" vertical="center" wrapText="1"/>
    </xf>
    <xf numFmtId="0" fontId="29" fillId="3" borderId="3" xfId="0" applyFont="1" applyFill="1" applyBorder="1" applyAlignment="1">
      <alignment horizontal="center" vertical="center"/>
    </xf>
    <xf numFmtId="0" fontId="31" fillId="3" borderId="3" xfId="0" applyFont="1" applyFill="1" applyBorder="1" applyAlignment="1">
      <alignment horizontal="center" vertical="center"/>
    </xf>
    <xf numFmtId="0" fontId="29" fillId="3" borderId="13" xfId="0" applyFont="1" applyFill="1" applyBorder="1" applyAlignment="1">
      <alignment horizontal="center" vertical="center"/>
    </xf>
    <xf numFmtId="0" fontId="16" fillId="3" borderId="3" xfId="0" applyFont="1" applyFill="1" applyBorder="1"/>
    <xf numFmtId="0" fontId="20" fillId="0" borderId="3" xfId="0" applyNumberFormat="1" applyFont="1" applyFill="1" applyBorder="1" applyAlignment="1">
      <alignment horizontal="left" vertical="center" wrapText="1"/>
    </xf>
    <xf numFmtId="178" fontId="20" fillId="0" borderId="6"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178" fontId="20" fillId="0" borderId="6" xfId="0" applyNumberFormat="1" applyFont="1" applyFill="1" applyBorder="1" applyAlignment="1">
      <alignment horizontal="center" vertical="center"/>
    </xf>
    <xf numFmtId="178" fontId="20" fillId="0" borderId="35" xfId="0" applyNumberFormat="1" applyFont="1" applyFill="1" applyBorder="1" applyAlignment="1">
      <alignment horizontal="center" vertical="center"/>
    </xf>
    <xf numFmtId="0" fontId="20" fillId="0" borderId="6" xfId="0" applyFont="1" applyFill="1" applyBorder="1" applyAlignment="1">
      <alignment horizontal="center" vertical="center"/>
    </xf>
    <xf numFmtId="0" fontId="20" fillId="0" borderId="35" xfId="0" applyFont="1" applyFill="1" applyBorder="1" applyAlignment="1">
      <alignment horizontal="center" vertical="center"/>
    </xf>
    <xf numFmtId="3" fontId="25" fillId="2" borderId="6" xfId="0" applyNumberFormat="1" applyFont="1" applyFill="1" applyBorder="1" applyAlignment="1">
      <alignment horizontal="center" vertical="center" wrapText="1"/>
    </xf>
    <xf numFmtId="0" fontId="20" fillId="0" borderId="16" xfId="0" applyNumberFormat="1" applyFont="1" applyBorder="1" applyAlignment="1">
      <alignment horizontal="left" vertical="center" wrapText="1"/>
    </xf>
    <xf numFmtId="178" fontId="20" fillId="0" borderId="16" xfId="0" applyNumberFormat="1" applyFont="1" applyBorder="1" applyAlignment="1">
      <alignment horizontal="center" vertical="center" shrinkToFit="1"/>
    </xf>
    <xf numFmtId="178" fontId="20" fillId="0" borderId="16" xfId="0" applyNumberFormat="1" applyFont="1" applyBorder="1" applyAlignment="1">
      <alignment horizontal="right" vertical="center" shrinkToFit="1"/>
    </xf>
    <xf numFmtId="178" fontId="20" fillId="0" borderId="87" xfId="0" applyNumberFormat="1" applyFont="1" applyBorder="1" applyAlignment="1">
      <alignment horizontal="right" vertical="center" shrinkToFit="1"/>
    </xf>
    <xf numFmtId="178" fontId="20" fillId="2" borderId="15" xfId="0" applyNumberFormat="1" applyFont="1" applyFill="1" applyBorder="1" applyAlignment="1">
      <alignment horizontal="right" vertical="center" shrinkToFit="1"/>
    </xf>
    <xf numFmtId="178" fontId="20" fillId="2" borderId="8" xfId="0" applyNumberFormat="1" applyFont="1" applyFill="1" applyBorder="1" applyAlignment="1">
      <alignment horizontal="right" vertical="center" shrinkToFit="1"/>
    </xf>
    <xf numFmtId="178" fontId="20" fillId="2" borderId="16" xfId="0" applyNumberFormat="1" applyFont="1" applyFill="1" applyBorder="1" applyAlignment="1">
      <alignment horizontal="left" vertical="center" shrinkToFit="1"/>
    </xf>
    <xf numFmtId="178" fontId="20" fillId="2" borderId="16" xfId="0" applyNumberFormat="1" applyFont="1" applyFill="1" applyBorder="1" applyAlignment="1">
      <alignment horizontal="right" vertical="center" shrinkToFit="1"/>
    </xf>
    <xf numFmtId="0" fontId="20" fillId="2" borderId="16" xfId="0" applyNumberFormat="1" applyFont="1" applyFill="1" applyBorder="1" applyAlignment="1">
      <alignment horizontal="left" vertical="center" wrapText="1"/>
    </xf>
    <xf numFmtId="178" fontId="32" fillId="0" borderId="22" xfId="0" applyNumberFormat="1" applyFont="1" applyBorder="1" applyAlignment="1">
      <alignment horizontal="center" vertical="center" shrinkToFit="1"/>
    </xf>
    <xf numFmtId="178" fontId="32" fillId="0" borderId="22" xfId="0" applyNumberFormat="1" applyFont="1" applyBorder="1" applyAlignment="1">
      <alignment horizontal="right" vertical="center" shrinkToFit="1"/>
    </xf>
    <xf numFmtId="178" fontId="20" fillId="2" borderId="17" xfId="0" applyNumberFormat="1" applyFont="1" applyFill="1" applyBorder="1" applyAlignment="1">
      <alignment horizontal="left" vertical="center" shrinkToFit="1"/>
    </xf>
    <xf numFmtId="178" fontId="32" fillId="0" borderId="133" xfId="0" applyNumberFormat="1" applyFont="1" applyBorder="1" applyAlignment="1">
      <alignment horizontal="right" vertical="center" shrinkToFit="1"/>
    </xf>
    <xf numFmtId="178" fontId="32" fillId="0" borderId="22" xfId="0" applyNumberFormat="1" applyFont="1" applyBorder="1" applyAlignment="1">
      <alignment vertical="center" shrinkToFit="1"/>
    </xf>
    <xf numFmtId="178" fontId="20" fillId="2" borderId="9" xfId="0" applyNumberFormat="1" applyFont="1" applyFill="1" applyBorder="1" applyAlignment="1">
      <alignment horizontal="left" vertical="center" shrinkToFit="1"/>
    </xf>
    <xf numFmtId="178" fontId="32" fillId="0" borderId="6" xfId="0" applyNumberFormat="1" applyFont="1" applyBorder="1" applyAlignment="1">
      <alignment vertical="center" shrinkToFit="1"/>
    </xf>
    <xf numFmtId="178" fontId="32" fillId="0" borderId="16" xfId="0" applyNumberFormat="1" applyFont="1" applyBorder="1" applyAlignment="1">
      <alignment horizontal="center" vertical="center" shrinkToFit="1"/>
    </xf>
    <xf numFmtId="178" fontId="32" fillId="0" borderId="16" xfId="0" applyNumberFormat="1" applyFont="1" applyBorder="1" applyAlignment="1">
      <alignment horizontal="right" vertical="center" shrinkToFit="1"/>
    </xf>
    <xf numFmtId="178" fontId="20" fillId="2" borderId="21" xfId="0" applyNumberFormat="1" applyFont="1" applyFill="1" applyBorder="1" applyAlignment="1">
      <alignment horizontal="left" vertical="center" shrinkToFit="1"/>
    </xf>
    <xf numFmtId="178" fontId="32" fillId="0" borderId="8" xfId="0" applyNumberFormat="1" applyFont="1" applyBorder="1" applyAlignment="1">
      <alignment horizontal="right" vertical="center" shrinkToFit="1"/>
    </xf>
    <xf numFmtId="178" fontId="32" fillId="0" borderId="16" xfId="0" applyNumberFormat="1" applyFont="1" applyBorder="1" applyAlignment="1">
      <alignment vertical="center" shrinkToFit="1"/>
    </xf>
    <xf numFmtId="0" fontId="14" fillId="0" borderId="15" xfId="0" applyFont="1" applyBorder="1"/>
    <xf numFmtId="178" fontId="32" fillId="0" borderId="25" xfId="0" applyNumberFormat="1" applyFont="1" applyBorder="1" applyAlignment="1">
      <alignment horizontal="center" vertical="center" shrinkToFit="1"/>
    </xf>
    <xf numFmtId="178" fontId="20" fillId="2" borderId="54" xfId="0" applyNumberFormat="1" applyFont="1" applyFill="1" applyBorder="1" applyAlignment="1">
      <alignment horizontal="left" vertical="center" shrinkToFit="1"/>
    </xf>
    <xf numFmtId="178" fontId="32" fillId="0" borderId="25" xfId="0" applyNumberFormat="1" applyFont="1" applyBorder="1" applyAlignment="1">
      <alignment horizontal="right" vertical="center" shrinkToFit="1"/>
    </xf>
    <xf numFmtId="178" fontId="32" fillId="2" borderId="5" xfId="0" applyNumberFormat="1" applyFont="1" applyFill="1" applyBorder="1" applyAlignment="1">
      <alignment vertical="center" shrinkToFit="1"/>
    </xf>
    <xf numFmtId="178" fontId="32" fillId="2" borderId="48" xfId="0" applyNumberFormat="1" applyFont="1" applyFill="1" applyBorder="1" applyAlignment="1">
      <alignment horizontal="right" vertical="center" shrinkToFit="1"/>
    </xf>
    <xf numFmtId="178" fontId="32" fillId="2" borderId="16" xfId="0" applyNumberFormat="1" applyFont="1" applyFill="1" applyBorder="1" applyAlignment="1">
      <alignment horizontal="right" vertical="center" shrinkToFit="1"/>
    </xf>
    <xf numFmtId="178" fontId="32" fillId="2" borderId="8" xfId="0" applyNumberFormat="1" applyFont="1" applyFill="1" applyBorder="1" applyAlignment="1">
      <alignment vertical="center" shrinkToFit="1"/>
    </xf>
    <xf numFmtId="178" fontId="32" fillId="2" borderId="53" xfId="0" applyNumberFormat="1" applyFont="1" applyFill="1" applyBorder="1" applyAlignment="1">
      <alignment vertical="center" shrinkToFit="1"/>
    </xf>
    <xf numFmtId="178" fontId="32" fillId="0" borderId="7" xfId="0" applyNumberFormat="1" applyFont="1" applyBorder="1" applyAlignment="1">
      <alignment horizontal="center" vertical="center" shrinkToFit="1"/>
    </xf>
    <xf numFmtId="178" fontId="32" fillId="2" borderId="1" xfId="0" applyNumberFormat="1" applyFont="1" applyFill="1" applyBorder="1" applyAlignment="1">
      <alignment horizontal="right" vertical="center" shrinkToFit="1"/>
    </xf>
    <xf numFmtId="178" fontId="32" fillId="2" borderId="7" xfId="0" applyNumberFormat="1" applyFont="1" applyFill="1" applyBorder="1" applyAlignment="1">
      <alignment horizontal="right" vertical="center" shrinkToFit="1"/>
    </xf>
    <xf numFmtId="178" fontId="20" fillId="2" borderId="55" xfId="0" applyNumberFormat="1" applyFont="1" applyFill="1" applyBorder="1" applyAlignment="1">
      <alignment horizontal="left" vertical="center" shrinkToFit="1"/>
    </xf>
    <xf numFmtId="178" fontId="32" fillId="2" borderId="1" xfId="0" applyNumberFormat="1" applyFont="1" applyFill="1" applyBorder="1" applyAlignment="1">
      <alignment vertical="center" shrinkToFit="1"/>
    </xf>
    <xf numFmtId="0" fontId="35" fillId="2" borderId="6" xfId="0" applyNumberFormat="1" applyFont="1" applyFill="1" applyBorder="1" applyAlignment="1">
      <alignment vertical="center" wrapText="1"/>
    </xf>
    <xf numFmtId="177" fontId="20" fillId="2" borderId="61" xfId="0" applyNumberFormat="1" applyFont="1" applyFill="1" applyBorder="1" applyAlignment="1">
      <alignment horizontal="center" vertical="center"/>
    </xf>
    <xf numFmtId="178" fontId="32" fillId="0" borderId="17" xfId="0" applyNumberFormat="1" applyFont="1" applyBorder="1" applyAlignment="1">
      <alignment horizontal="center" vertical="center"/>
    </xf>
    <xf numFmtId="0" fontId="20" fillId="2" borderId="22" xfId="0" applyFont="1" applyFill="1" applyBorder="1" applyAlignment="1">
      <alignment horizontal="center" vertical="center"/>
    </xf>
    <xf numFmtId="178" fontId="32" fillId="2" borderId="22" xfId="0" applyNumberFormat="1" applyFont="1" applyFill="1" applyBorder="1" applyAlignment="1">
      <alignment horizontal="center" vertical="center"/>
    </xf>
    <xf numFmtId="178" fontId="32" fillId="0" borderId="9" xfId="0" applyNumberFormat="1" applyFont="1" applyBorder="1" applyAlignment="1">
      <alignment horizontal="center" vertical="center"/>
    </xf>
    <xf numFmtId="178" fontId="32" fillId="2" borderId="6" xfId="0" applyNumberFormat="1" applyFont="1" applyFill="1" applyBorder="1" applyAlignment="1">
      <alignment horizontal="center" vertical="center"/>
    </xf>
    <xf numFmtId="178" fontId="32" fillId="0" borderId="18" xfId="0" applyNumberFormat="1" applyFont="1" applyBorder="1" applyAlignment="1">
      <alignment horizontal="center" vertical="center"/>
    </xf>
    <xf numFmtId="0" fontId="20" fillId="2" borderId="23" xfId="0" applyFont="1" applyFill="1" applyBorder="1" applyAlignment="1">
      <alignment horizontal="center" vertical="center"/>
    </xf>
    <xf numFmtId="178" fontId="32" fillId="2" borderId="23" xfId="0" applyNumberFormat="1" applyFont="1" applyFill="1" applyBorder="1" applyAlignment="1">
      <alignment horizontal="center" vertical="center"/>
    </xf>
    <xf numFmtId="0" fontId="20" fillId="2" borderId="43" xfId="0" applyNumberFormat="1" applyFont="1" applyFill="1" applyBorder="1" applyAlignment="1">
      <alignment vertical="center" wrapText="1"/>
    </xf>
    <xf numFmtId="178" fontId="32" fillId="0" borderId="11" xfId="0" applyNumberFormat="1" applyFont="1" applyFill="1" applyBorder="1" applyAlignment="1">
      <alignment horizontal="right" vertical="center" shrinkToFit="1"/>
    </xf>
    <xf numFmtId="0" fontId="20" fillId="0" borderId="6" xfId="0" applyFont="1" applyFill="1" applyBorder="1" applyAlignment="1">
      <alignment vertical="center" wrapText="1"/>
    </xf>
    <xf numFmtId="3" fontId="32" fillId="0" borderId="6" xfId="0" applyNumberFormat="1" applyFont="1" applyFill="1" applyBorder="1" applyAlignment="1">
      <alignment horizontal="center" vertical="center" wrapText="1"/>
    </xf>
    <xf numFmtId="3" fontId="20" fillId="0" borderId="6" xfId="0" applyNumberFormat="1" applyFont="1" applyFill="1" applyBorder="1" applyAlignment="1">
      <alignment vertical="center" wrapText="1"/>
    </xf>
    <xf numFmtId="178" fontId="32" fillId="0" borderId="3" xfId="0" applyNumberFormat="1" applyFont="1" applyFill="1" applyBorder="1" applyAlignment="1">
      <alignment vertical="center" shrinkToFit="1"/>
    </xf>
    <xf numFmtId="179" fontId="20" fillId="0" borderId="2" xfId="0" applyNumberFormat="1" applyFont="1" applyFill="1" applyBorder="1" applyAlignment="1">
      <alignment horizontal="center" vertical="center"/>
    </xf>
    <xf numFmtId="3" fontId="25" fillId="0" borderId="6" xfId="0" applyNumberFormat="1" applyFont="1" applyFill="1" applyBorder="1" applyAlignment="1">
      <alignment vertical="center" wrapText="1"/>
    </xf>
    <xf numFmtId="178" fontId="32" fillId="0" borderId="65" xfId="0" applyNumberFormat="1" applyFont="1" applyFill="1" applyBorder="1" applyAlignment="1">
      <alignment horizontal="right" vertical="center" shrinkToFit="1"/>
    </xf>
    <xf numFmtId="177" fontId="20" fillId="0" borderId="61" xfId="0" applyNumberFormat="1" applyFont="1" applyFill="1" applyBorder="1" applyAlignment="1">
      <alignment horizontal="center" vertical="center"/>
    </xf>
    <xf numFmtId="178" fontId="25" fillId="0" borderId="6" xfId="0" applyNumberFormat="1" applyFont="1" applyFill="1" applyBorder="1" applyAlignment="1">
      <alignment horizontal="left" vertical="center" wrapText="1" shrinkToFit="1"/>
    </xf>
    <xf numFmtId="3" fontId="25" fillId="0" borderId="5" xfId="0" applyNumberFormat="1" applyFont="1" applyFill="1" applyBorder="1" applyAlignment="1">
      <alignment vertical="center" wrapText="1"/>
    </xf>
    <xf numFmtId="0" fontId="20" fillId="0" borderId="6" xfId="0" applyNumberFormat="1" applyFont="1" applyFill="1" applyBorder="1" applyAlignment="1">
      <alignment horizontal="left" vertical="center" wrapText="1" shrinkToFit="1"/>
    </xf>
    <xf numFmtId="0" fontId="20" fillId="0" borderId="5" xfId="0" applyNumberFormat="1" applyFont="1" applyFill="1" applyBorder="1" applyAlignment="1">
      <alignment vertical="center" wrapText="1"/>
    </xf>
    <xf numFmtId="178" fontId="20" fillId="0" borderId="6" xfId="0" applyNumberFormat="1" applyFont="1" applyFill="1" applyBorder="1" applyAlignment="1">
      <alignment horizontal="left" vertical="center" wrapText="1" shrinkToFit="1"/>
    </xf>
    <xf numFmtId="3" fontId="20" fillId="0" borderId="6" xfId="0" applyNumberFormat="1" applyFont="1" applyFill="1" applyBorder="1" applyAlignment="1">
      <alignment horizontal="left" vertical="center" wrapText="1"/>
    </xf>
    <xf numFmtId="0" fontId="20" fillId="4" borderId="41" xfId="0" applyFont="1" applyFill="1" applyBorder="1" applyAlignment="1">
      <alignment horizontal="left" vertical="top" wrapText="1"/>
    </xf>
    <xf numFmtId="3" fontId="20" fillId="2" borderId="6" xfId="0" applyNumberFormat="1" applyFont="1" applyFill="1" applyBorder="1" applyAlignment="1">
      <alignment horizontal="center" vertical="center" wrapText="1"/>
    </xf>
    <xf numFmtId="182" fontId="32" fillId="0" borderId="9" xfId="0" applyNumberFormat="1" applyFont="1" applyFill="1" applyBorder="1" applyAlignment="1">
      <alignment vertical="center" shrinkToFit="1"/>
    </xf>
    <xf numFmtId="178" fontId="32" fillId="0" borderId="129" xfId="0" applyNumberFormat="1" applyFont="1" applyFill="1" applyBorder="1" applyAlignment="1">
      <alignment horizontal="right" vertical="center" shrinkToFit="1"/>
    </xf>
    <xf numFmtId="178" fontId="32" fillId="0" borderId="53" xfId="0" applyNumberFormat="1" applyFont="1" applyFill="1" applyBorder="1" applyAlignment="1">
      <alignment vertical="center" shrinkToFit="1"/>
    </xf>
    <xf numFmtId="0" fontId="20" fillId="0" borderId="53" xfId="0" applyNumberFormat="1" applyFont="1" applyFill="1" applyBorder="1" applyAlignment="1">
      <alignment horizontal="left" vertical="center" wrapText="1"/>
    </xf>
    <xf numFmtId="0" fontId="14" fillId="6" borderId="0" xfId="0" applyFont="1" applyFill="1"/>
    <xf numFmtId="0" fontId="25" fillId="0" borderId="6" xfId="0" applyFont="1" applyFill="1" applyBorder="1" applyAlignment="1" applyProtection="1">
      <alignment horizontal="left" vertical="center" wrapText="1" shrinkToFit="1"/>
      <protection locked="0"/>
    </xf>
    <xf numFmtId="0" fontId="20" fillId="0" borderId="5" xfId="0" applyFont="1" applyFill="1" applyBorder="1" applyAlignment="1">
      <alignment vertical="center" wrapText="1"/>
    </xf>
    <xf numFmtId="178" fontId="32" fillId="0" borderId="9" xfId="0" applyNumberFormat="1" applyFont="1" applyFill="1" applyBorder="1" applyAlignment="1">
      <alignment horizontal="right" vertical="center" shrinkToFit="1"/>
    </xf>
    <xf numFmtId="178" fontId="20" fillId="0" borderId="5" xfId="0" applyNumberFormat="1" applyFont="1" applyFill="1" applyBorder="1" applyAlignment="1">
      <alignment horizontal="center" vertical="center"/>
    </xf>
    <xf numFmtId="178" fontId="32" fillId="0" borderId="6" xfId="0" applyNumberFormat="1" applyFont="1" applyFill="1" applyBorder="1" applyAlignment="1">
      <alignment vertical="center" shrinkToFit="1"/>
    </xf>
    <xf numFmtId="0" fontId="20" fillId="0" borderId="9" xfId="0" applyNumberFormat="1" applyFont="1" applyFill="1" applyBorder="1" applyAlignment="1">
      <alignment vertical="center" wrapText="1"/>
    </xf>
    <xf numFmtId="3" fontId="20" fillId="0" borderId="6" xfId="0" applyNumberFormat="1" applyFont="1" applyFill="1" applyBorder="1" applyAlignment="1">
      <alignment horizontal="center" vertical="center" wrapText="1"/>
    </xf>
    <xf numFmtId="178" fontId="23" fillId="0" borderId="0" xfId="0" applyNumberFormat="1" applyFont="1" applyFill="1" applyBorder="1" applyAlignment="1">
      <alignment vertical="center" shrinkToFit="1"/>
    </xf>
    <xf numFmtId="178" fontId="23" fillId="0" borderId="3" xfId="0" applyNumberFormat="1" applyFont="1" applyFill="1" applyBorder="1" applyAlignment="1">
      <alignment vertical="center" shrinkToFit="1"/>
    </xf>
    <xf numFmtId="0" fontId="34" fillId="0" borderId="0" xfId="0" applyFont="1" applyFill="1" applyBorder="1" applyAlignment="1">
      <alignment horizontal="justify" vertical="center"/>
    </xf>
    <xf numFmtId="178" fontId="32" fillId="0" borderId="26" xfId="0" applyNumberFormat="1" applyFont="1" applyFill="1" applyBorder="1" applyAlignment="1">
      <alignment horizontal="right" vertical="center" shrinkToFit="1"/>
    </xf>
    <xf numFmtId="178" fontId="32" fillId="2" borderId="129" xfId="0" applyNumberFormat="1" applyFont="1" applyFill="1" applyBorder="1" applyAlignment="1">
      <alignment horizontal="right" vertical="center" shrinkToFit="1"/>
    </xf>
    <xf numFmtId="178" fontId="20" fillId="2" borderId="9" xfId="0" applyNumberFormat="1" applyFont="1" applyFill="1" applyBorder="1" applyAlignment="1">
      <alignment vertical="center" shrinkToFit="1"/>
    </xf>
    <xf numFmtId="178" fontId="20" fillId="2" borderId="6" xfId="0" applyNumberFormat="1" applyFont="1" applyFill="1" applyBorder="1" applyAlignment="1">
      <alignment horizontal="center" vertical="center"/>
    </xf>
    <xf numFmtId="0" fontId="20" fillId="0" borderId="6" xfId="0" applyNumberFormat="1" applyFont="1" applyFill="1" applyBorder="1" applyAlignment="1">
      <alignment vertical="center" wrapText="1"/>
    </xf>
    <xf numFmtId="0" fontId="20" fillId="2" borderId="6" xfId="0" applyFont="1" applyFill="1" applyBorder="1" applyAlignment="1">
      <alignment vertical="center" wrapText="1"/>
    </xf>
    <xf numFmtId="0" fontId="20" fillId="2" borderId="9" xfId="0" applyFont="1" applyFill="1" applyBorder="1" applyAlignment="1">
      <alignment vertical="center" wrapText="1"/>
    </xf>
    <xf numFmtId="0" fontId="20" fillId="2" borderId="54"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0" borderId="9" xfId="0" applyFont="1" applyFill="1" applyBorder="1" applyAlignment="1">
      <alignment vertical="center" wrapText="1"/>
    </xf>
    <xf numFmtId="0" fontId="20" fillId="0" borderId="9" xfId="0" applyFont="1" applyFill="1" applyBorder="1" applyAlignment="1">
      <alignment horizontal="left" vertical="center" wrapText="1"/>
    </xf>
    <xf numFmtId="178" fontId="20" fillId="0" borderId="6" xfId="0" applyNumberFormat="1" applyFont="1" applyFill="1" applyBorder="1" applyAlignment="1">
      <alignment vertical="center" shrinkToFit="1"/>
    </xf>
    <xf numFmtId="0" fontId="20" fillId="2" borderId="6" xfId="0" applyNumberFormat="1" applyFont="1" applyFill="1" applyBorder="1" applyAlignment="1">
      <alignment vertical="center" wrapText="1"/>
    </xf>
    <xf numFmtId="0" fontId="20" fillId="0" borderId="35" xfId="0" applyFont="1" applyBorder="1" applyAlignment="1">
      <alignment horizontal="center" vertical="center"/>
    </xf>
    <xf numFmtId="0" fontId="20" fillId="2" borderId="9" xfId="0" applyNumberFormat="1" applyFont="1" applyFill="1" applyBorder="1" applyAlignment="1">
      <alignment vertical="center" wrapText="1"/>
    </xf>
    <xf numFmtId="0" fontId="20" fillId="0" borderId="6" xfId="0" applyFont="1" applyBorder="1" applyAlignment="1">
      <alignment horizontal="center" vertical="center"/>
    </xf>
    <xf numFmtId="0" fontId="14" fillId="0" borderId="0" xfId="0" applyFont="1" applyFill="1"/>
    <xf numFmtId="178" fontId="20" fillId="2" borderId="6" xfId="0" applyNumberFormat="1" applyFont="1" applyFill="1" applyBorder="1" applyAlignment="1">
      <alignment vertical="center" shrinkToFit="1"/>
    </xf>
    <xf numFmtId="0" fontId="20" fillId="2" borderId="6" xfId="0" applyFont="1" applyFill="1" applyBorder="1" applyAlignment="1">
      <alignment horizontal="center" vertical="center"/>
    </xf>
    <xf numFmtId="0" fontId="20" fillId="2" borderId="35" xfId="0" applyFont="1" applyFill="1" applyBorder="1" applyAlignment="1">
      <alignment horizontal="center" vertical="center"/>
    </xf>
    <xf numFmtId="0" fontId="36" fillId="2" borderId="34" xfId="0" applyFont="1" applyFill="1" applyBorder="1" applyAlignment="1">
      <alignment horizontal="center" vertical="center"/>
    </xf>
    <xf numFmtId="0" fontId="25" fillId="0" borderId="0" xfId="0" applyFont="1" applyBorder="1" applyAlignment="1">
      <alignment horizontal="center" vertical="center"/>
    </xf>
    <xf numFmtId="0" fontId="25" fillId="0" borderId="0" xfId="0" applyFont="1" applyBorder="1" applyAlignment="1"/>
    <xf numFmtId="0" fontId="14" fillId="0" borderId="0" xfId="0" applyFont="1" applyBorder="1" applyAlignment="1">
      <alignment vertical="center"/>
    </xf>
    <xf numFmtId="178" fontId="14" fillId="2" borderId="0" xfId="0" applyNumberFormat="1" applyFont="1" applyFill="1" applyBorder="1" applyAlignment="1">
      <alignment vertical="center" shrinkToFit="1"/>
    </xf>
    <xf numFmtId="0" fontId="14" fillId="2" borderId="0" xfId="0" applyFont="1" applyFill="1"/>
    <xf numFmtId="0" fontId="14" fillId="0" borderId="0" xfId="0" applyFont="1" applyBorder="1" applyAlignment="1">
      <alignment horizontal="center" vertical="center"/>
    </xf>
    <xf numFmtId="178" fontId="14" fillId="0" borderId="0" xfId="0" applyNumberFormat="1" applyFont="1" applyBorder="1" applyAlignment="1">
      <alignment vertical="center" shrinkToFit="1"/>
    </xf>
    <xf numFmtId="0" fontId="14" fillId="2" borderId="0" xfId="0" applyFont="1" applyFill="1" applyBorder="1" applyAlignment="1">
      <alignment horizontal="center" vertical="center"/>
    </xf>
    <xf numFmtId="178" fontId="14" fillId="2" borderId="0" xfId="0" applyNumberFormat="1" applyFont="1" applyFill="1" applyBorder="1" applyAlignment="1">
      <alignment horizontal="center" vertical="center" shrinkToFit="1"/>
    </xf>
    <xf numFmtId="3" fontId="14" fillId="2" borderId="0" xfId="0" applyNumberFormat="1" applyFont="1" applyFill="1" applyBorder="1" applyAlignment="1">
      <alignment horizontal="center" vertical="center" wrapText="1"/>
    </xf>
    <xf numFmtId="3" fontId="14" fillId="0" borderId="0" xfId="0" applyNumberFormat="1" applyFont="1" applyBorder="1" applyAlignment="1">
      <alignment vertical="center" shrinkToFit="1"/>
    </xf>
    <xf numFmtId="0" fontId="14" fillId="0" borderId="0" xfId="0" applyFont="1" applyBorder="1" applyAlignment="1"/>
    <xf numFmtId="177" fontId="14" fillId="0" borderId="0" xfId="0" applyNumberFormat="1" applyFont="1" applyBorder="1" applyAlignment="1">
      <alignment horizontal="left"/>
    </xf>
    <xf numFmtId="177" fontId="14" fillId="0" borderId="0" xfId="0" applyNumberFormat="1" applyFont="1" applyFill="1" applyBorder="1" applyAlignment="1">
      <alignment horizontal="left" vertical="center"/>
    </xf>
    <xf numFmtId="177" fontId="23" fillId="0" borderId="0" xfId="0" applyNumberFormat="1" applyFont="1" applyFill="1" applyBorder="1" applyAlignment="1">
      <alignment horizontal="center" vertical="center"/>
    </xf>
    <xf numFmtId="178" fontId="14" fillId="0" borderId="0" xfId="0" applyNumberFormat="1" applyFont="1" applyFill="1" applyBorder="1" applyAlignment="1">
      <alignment vertical="center" shrinkToFit="1"/>
    </xf>
    <xf numFmtId="0" fontId="23" fillId="0" borderId="0" xfId="0" applyFont="1" applyFill="1" applyBorder="1" applyAlignment="1">
      <alignment horizontal="center" vertical="center"/>
    </xf>
    <xf numFmtId="0" fontId="14" fillId="0" borderId="0" xfId="0" applyFont="1"/>
    <xf numFmtId="0" fontId="14" fillId="0" borderId="0" xfId="0" applyFont="1" applyFill="1" applyAlignment="1"/>
    <xf numFmtId="0" fontId="14" fillId="0" borderId="0" xfId="0" applyFont="1" applyFill="1" applyBorder="1" applyAlignment="1"/>
    <xf numFmtId="0" fontId="14" fillId="0" borderId="0" xfId="0" applyFont="1" applyFill="1"/>
    <xf numFmtId="177" fontId="14" fillId="0" borderId="0" xfId="0" applyNumberFormat="1" applyFont="1" applyFill="1" applyBorder="1" applyAlignment="1"/>
    <xf numFmtId="177" fontId="14" fillId="0" borderId="0" xfId="0" applyNumberFormat="1" applyFont="1" applyFill="1" applyBorder="1" applyAlignment="1">
      <alignment horizontal="left"/>
    </xf>
    <xf numFmtId="3" fontId="14" fillId="0" borderId="0" xfId="0" applyNumberFormat="1" applyFont="1" applyFill="1" applyBorder="1" applyAlignment="1">
      <alignment vertical="center" shrinkToFit="1"/>
    </xf>
    <xf numFmtId="0" fontId="14" fillId="0" borderId="0" xfId="0" applyFont="1" applyFill="1" applyBorder="1" applyAlignment="1">
      <alignment vertical="center"/>
    </xf>
    <xf numFmtId="176" fontId="14" fillId="0" borderId="0" xfId="0" applyNumberFormat="1" applyFont="1" applyAlignment="1"/>
    <xf numFmtId="0" fontId="14" fillId="0" borderId="0" xfId="0" applyFont="1" applyAlignment="1"/>
    <xf numFmtId="177" fontId="14" fillId="0" borderId="0" xfId="0" applyNumberFormat="1" applyFont="1" applyBorder="1" applyAlignment="1"/>
    <xf numFmtId="177" fontId="14" fillId="0" borderId="0" xfId="0" applyNumberFormat="1" applyFont="1" applyBorder="1" applyAlignment="1">
      <alignment horizontal="left" vertical="center"/>
    </xf>
    <xf numFmtId="0" fontId="14" fillId="0" borderId="0" xfId="0" applyNumberFormat="1" applyFont="1" applyBorder="1" applyAlignment="1">
      <alignment horizontal="left" vertical="center"/>
    </xf>
    <xf numFmtId="0" fontId="14" fillId="0" borderId="0" xfId="0" applyFont="1" applyBorder="1" applyAlignment="1">
      <alignment horizontal="left" vertical="center"/>
    </xf>
    <xf numFmtId="0" fontId="25" fillId="4" borderId="3" xfId="0" applyFont="1" applyFill="1" applyBorder="1" applyAlignment="1">
      <alignment horizontal="center" vertical="center"/>
    </xf>
    <xf numFmtId="0" fontId="20" fillId="2"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9" xfId="0" applyFont="1" applyFill="1" applyBorder="1" applyAlignment="1">
      <alignment horizontal="center" vertical="center" wrapText="1"/>
    </xf>
    <xf numFmtId="178" fontId="32" fillId="2" borderId="9" xfId="0" applyNumberFormat="1" applyFont="1" applyFill="1" applyBorder="1" applyAlignment="1">
      <alignment vertical="center" shrinkToFit="1"/>
    </xf>
    <xf numFmtId="178" fontId="32" fillId="2" borderId="6" xfId="0" applyNumberFormat="1" applyFont="1" applyFill="1" applyBorder="1" applyAlignment="1">
      <alignment vertical="center" shrinkToFit="1"/>
    </xf>
    <xf numFmtId="178" fontId="32" fillId="2" borderId="6" xfId="0" applyNumberFormat="1" applyFont="1" applyFill="1" applyBorder="1" applyAlignment="1">
      <alignment horizontal="right" vertical="center" shrinkToFit="1"/>
    </xf>
    <xf numFmtId="178" fontId="32" fillId="0" borderId="7" xfId="0" applyNumberFormat="1" applyFont="1" applyBorder="1" applyAlignment="1">
      <alignment horizontal="right" vertical="center" shrinkToFit="1"/>
    </xf>
    <xf numFmtId="0" fontId="14" fillId="0" borderId="1" xfId="0" applyFont="1" applyBorder="1" applyAlignment="1">
      <alignment horizontal="right"/>
    </xf>
    <xf numFmtId="0" fontId="0" fillId="0" borderId="0" xfId="0" applyBorder="1" applyAlignment="1"/>
    <xf numFmtId="0" fontId="14" fillId="0" borderId="9" xfId="0" applyFont="1" applyFill="1" applyBorder="1" applyAlignment="1">
      <alignment vertical="center" wrapText="1"/>
    </xf>
    <xf numFmtId="0" fontId="14" fillId="0" borderId="28" xfId="0" applyFont="1" applyFill="1" applyBorder="1" applyAlignment="1">
      <alignment vertical="center" wrapText="1"/>
    </xf>
    <xf numFmtId="177" fontId="0" fillId="0" borderId="3" xfId="0" applyNumberFormat="1" applyFont="1" applyFill="1" applyBorder="1" applyAlignment="1" applyProtection="1">
      <alignment vertical="center" wrapText="1"/>
      <protection locked="0"/>
    </xf>
    <xf numFmtId="183" fontId="0" fillId="0" borderId="11" xfId="0" applyNumberFormat="1" applyFont="1" applyFill="1" applyBorder="1" applyAlignment="1" applyProtection="1">
      <alignment vertical="center" wrapText="1"/>
      <protection locked="0"/>
    </xf>
    <xf numFmtId="0" fontId="14" fillId="3" borderId="3" xfId="0" applyFont="1" applyFill="1" applyBorder="1"/>
    <xf numFmtId="0" fontId="14" fillId="3" borderId="28" xfId="0" applyFont="1" applyFill="1" applyBorder="1"/>
    <xf numFmtId="0" fontId="14" fillId="3" borderId="53" xfId="0" applyFont="1" applyFill="1" applyBorder="1"/>
    <xf numFmtId="0" fontId="14" fillId="0" borderId="3" xfId="0" applyFont="1" applyFill="1" applyBorder="1" applyAlignment="1">
      <alignment vertical="center" wrapText="1"/>
    </xf>
    <xf numFmtId="0" fontId="14" fillId="0" borderId="54" xfId="0" applyFont="1" applyFill="1" applyBorder="1" applyAlignment="1">
      <alignment vertical="center" wrapText="1"/>
    </xf>
    <xf numFmtId="0" fontId="14" fillId="0" borderId="53" xfId="0" applyFont="1" applyFill="1" applyBorder="1" applyAlignment="1">
      <alignment vertical="center" wrapText="1"/>
    </xf>
    <xf numFmtId="177" fontId="0" fillId="0" borderId="53" xfId="0" applyNumberFormat="1" applyFont="1" applyFill="1" applyBorder="1" applyAlignment="1" applyProtection="1">
      <alignment vertical="center" wrapText="1"/>
      <protection locked="0"/>
    </xf>
    <xf numFmtId="183" fontId="0" fillId="0" borderId="129" xfId="0" applyNumberFormat="1" applyFont="1" applyFill="1" applyBorder="1" applyAlignment="1" applyProtection="1">
      <alignment vertical="center" wrapText="1"/>
      <protection locked="0"/>
    </xf>
    <xf numFmtId="177" fontId="39" fillId="0" borderId="0" xfId="0" applyNumberFormat="1" applyFont="1" applyFill="1" applyBorder="1" applyAlignment="1" applyProtection="1">
      <alignment vertical="center" wrapText="1"/>
      <protection locked="0"/>
    </xf>
    <xf numFmtId="0" fontId="14" fillId="3" borderId="3" xfId="0" applyFont="1" applyFill="1" applyBorder="1" applyAlignment="1">
      <alignment vertical="center"/>
    </xf>
    <xf numFmtId="0" fontId="14" fillId="0" borderId="2" xfId="0" applyFont="1" applyBorder="1" applyAlignment="1">
      <alignment horizontal="center" vertical="center"/>
    </xf>
    <xf numFmtId="0" fontId="14" fillId="0" borderId="9" xfId="0" applyFont="1" applyBorder="1" applyAlignment="1">
      <alignment horizontal="center" vertical="center"/>
    </xf>
    <xf numFmtId="0" fontId="14" fillId="0" borderId="35" xfId="0" applyFont="1" applyBorder="1" applyAlignment="1">
      <alignment horizontal="center" vertical="center"/>
    </xf>
    <xf numFmtId="178" fontId="37" fillId="0" borderId="6" xfId="0" applyNumberFormat="1" applyFont="1" applyFill="1" applyBorder="1" applyAlignment="1">
      <alignment vertical="center" shrinkToFit="1"/>
    </xf>
    <xf numFmtId="178" fontId="37" fillId="0" borderId="6" xfId="0" applyNumberFormat="1" applyFont="1" applyFill="1" applyBorder="1" applyAlignment="1">
      <alignment horizontal="right" vertical="center" shrinkToFit="1"/>
    </xf>
    <xf numFmtId="182" fontId="37" fillId="0" borderId="6" xfId="0" applyNumberFormat="1" applyFont="1" applyFill="1" applyBorder="1" applyAlignment="1">
      <alignment vertical="center" shrinkToFit="1"/>
    </xf>
    <xf numFmtId="178" fontId="40" fillId="2" borderId="6" xfId="0" applyNumberFormat="1" applyFont="1" applyFill="1" applyBorder="1" applyAlignment="1">
      <alignment horizontal="right" vertical="center" shrinkToFit="1"/>
    </xf>
    <xf numFmtId="178" fontId="40" fillId="2" borderId="6" xfId="0" applyNumberFormat="1" applyFont="1" applyFill="1" applyBorder="1" applyAlignment="1">
      <alignment horizontal="center" vertical="center" shrinkToFit="1"/>
    </xf>
    <xf numFmtId="0" fontId="25" fillId="0" borderId="6" xfId="0" applyNumberFormat="1" applyFont="1" applyFill="1" applyBorder="1" applyAlignment="1">
      <alignment horizontal="left" vertical="center" wrapText="1" shrinkToFit="1"/>
    </xf>
    <xf numFmtId="3" fontId="25" fillId="0" borderId="27" xfId="0" applyNumberFormat="1" applyFont="1" applyFill="1" applyBorder="1" applyAlignment="1">
      <alignment vertical="center" wrapText="1"/>
    </xf>
    <xf numFmtId="0" fontId="20" fillId="0" borderId="6" xfId="0" applyNumberFormat="1" applyFont="1" applyFill="1" applyBorder="1" applyAlignment="1">
      <alignment horizontal="left" vertical="center" wrapText="1"/>
    </xf>
    <xf numFmtId="3" fontId="32" fillId="2" borderId="6" xfId="0" applyNumberFormat="1" applyFont="1" applyFill="1" applyBorder="1" applyAlignment="1">
      <alignment horizontal="center" vertical="center" wrapText="1"/>
    </xf>
    <xf numFmtId="3" fontId="23" fillId="2" borderId="6" xfId="0" applyNumberFormat="1" applyFont="1" applyFill="1" applyBorder="1" applyAlignment="1">
      <alignment horizontal="left" vertical="center" wrapText="1"/>
    </xf>
    <xf numFmtId="3" fontId="25" fillId="0" borderId="6" xfId="0" applyNumberFormat="1" applyFont="1" applyFill="1" applyBorder="1" applyAlignment="1">
      <alignment horizontal="center" vertical="center" wrapText="1"/>
    </xf>
    <xf numFmtId="178" fontId="32" fillId="0" borderId="5" xfId="0" applyNumberFormat="1" applyFont="1" applyFill="1" applyBorder="1" applyAlignment="1">
      <alignment horizontal="right" vertical="center" shrinkToFit="1"/>
    </xf>
    <xf numFmtId="178" fontId="37" fillId="0" borderId="11" xfId="0" applyNumberFormat="1" applyFont="1" applyFill="1" applyBorder="1" applyAlignment="1">
      <alignment vertical="center" shrinkToFit="1"/>
    </xf>
    <xf numFmtId="177" fontId="14" fillId="0" borderId="2" xfId="0" applyNumberFormat="1" applyFont="1" applyFill="1" applyBorder="1" applyAlignment="1">
      <alignment horizontal="center" vertical="center"/>
    </xf>
    <xf numFmtId="0" fontId="14" fillId="0" borderId="6" xfId="0" applyFont="1" applyFill="1" applyBorder="1" applyAlignment="1">
      <alignment horizontal="left" vertical="center" wrapText="1" shrinkToFit="1"/>
    </xf>
    <xf numFmtId="0" fontId="14" fillId="0" borderId="6" xfId="0" applyFont="1" applyFill="1" applyBorder="1" applyAlignment="1">
      <alignment horizontal="left" vertical="center" wrapText="1"/>
    </xf>
    <xf numFmtId="0" fontId="14" fillId="0" borderId="9" xfId="0" applyNumberFormat="1" applyFont="1" applyFill="1" applyBorder="1" applyAlignment="1">
      <alignment horizontal="center" vertical="center" wrapText="1"/>
    </xf>
    <xf numFmtId="0" fontId="14" fillId="0" borderId="6" xfId="0" applyFont="1" applyFill="1" applyBorder="1" applyAlignment="1">
      <alignment vertical="center" wrapText="1"/>
    </xf>
    <xf numFmtId="0" fontId="14" fillId="0" borderId="11"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0" xfId="0" applyFont="1" applyFill="1" applyAlignment="1">
      <alignment vertical="center"/>
    </xf>
    <xf numFmtId="178" fontId="23" fillId="0" borderId="5" xfId="0" applyNumberFormat="1" applyFont="1" applyFill="1" applyBorder="1" applyAlignment="1">
      <alignment vertical="center" shrinkToFit="1"/>
    </xf>
    <xf numFmtId="0" fontId="23" fillId="0" borderId="25" xfId="0" applyNumberFormat="1" applyFont="1" applyFill="1" applyBorder="1" applyAlignment="1">
      <alignment horizontal="center" vertical="center" wrapText="1"/>
    </xf>
    <xf numFmtId="0" fontId="23" fillId="0" borderId="26" xfId="0" applyNumberFormat="1" applyFont="1" applyFill="1" applyBorder="1" applyAlignment="1">
      <alignment vertical="center" wrapText="1"/>
    </xf>
    <xf numFmtId="178" fontId="23" fillId="0" borderId="6" xfId="0" applyNumberFormat="1" applyFont="1" applyFill="1" applyBorder="1" applyAlignment="1">
      <alignment vertical="center" shrinkToFit="1"/>
    </xf>
    <xf numFmtId="0" fontId="23" fillId="0" borderId="6" xfId="0" applyNumberFormat="1" applyFont="1" applyFill="1" applyBorder="1" applyAlignment="1">
      <alignment horizontal="center" vertical="center" wrapText="1"/>
    </xf>
    <xf numFmtId="0" fontId="23" fillId="0" borderId="6" xfId="0" applyNumberFormat="1" applyFont="1" applyFill="1" applyBorder="1" applyAlignment="1">
      <alignment vertical="center" wrapText="1"/>
    </xf>
    <xf numFmtId="0" fontId="20" fillId="0" borderId="0" xfId="0" applyFont="1"/>
    <xf numFmtId="0" fontId="20" fillId="0" borderId="0" xfId="0" applyFont="1" applyBorder="1"/>
    <xf numFmtId="0" fontId="20" fillId="0" borderId="27" xfId="0" applyNumberFormat="1" applyFont="1" applyFill="1" applyBorder="1" applyAlignment="1">
      <alignment horizontal="left" vertical="top" wrapText="1"/>
    </xf>
    <xf numFmtId="178" fontId="32" fillId="2" borderId="25" xfId="0" applyNumberFormat="1" applyFont="1" applyFill="1" applyBorder="1" applyAlignment="1">
      <alignment horizontal="right" vertical="center" shrinkToFit="1"/>
    </xf>
    <xf numFmtId="0" fontId="14" fillId="0" borderId="53" xfId="0" applyFont="1" applyFill="1" applyBorder="1" applyAlignment="1">
      <alignment horizontal="center" vertical="center" wrapText="1"/>
    </xf>
    <xf numFmtId="0" fontId="20" fillId="0" borderId="25" xfId="0" applyFont="1" applyFill="1" applyBorder="1" applyAlignment="1">
      <alignment vertical="center" wrapText="1"/>
    </xf>
    <xf numFmtId="0" fontId="18" fillId="0" borderId="0" xfId="0" applyFont="1" applyBorder="1" applyAlignment="1">
      <alignment horizontal="center"/>
    </xf>
    <xf numFmtId="0" fontId="20" fillId="2" borderId="6" xfId="0" applyNumberFormat="1" applyFont="1" applyFill="1" applyBorder="1" applyAlignment="1">
      <alignment horizontal="left" vertical="center" wrapText="1"/>
    </xf>
    <xf numFmtId="0" fontId="25" fillId="5" borderId="77" xfId="0" applyFont="1" applyFill="1" applyBorder="1" applyAlignment="1">
      <alignment horizontal="center" vertical="center" wrapText="1"/>
    </xf>
    <xf numFmtId="0" fontId="0" fillId="0" borderId="0" xfId="0" applyFont="1" applyBorder="1" applyAlignment="1"/>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3" xfId="0" applyFont="1" applyFill="1" applyBorder="1" applyAlignment="1">
      <alignment horizontal="right" vertical="center"/>
    </xf>
    <xf numFmtId="0" fontId="20" fillId="3" borderId="3" xfId="0" applyFont="1" applyFill="1" applyBorder="1" applyAlignment="1">
      <alignment horizontal="right" vertical="center" wrapText="1"/>
    </xf>
    <xf numFmtId="0" fontId="20" fillId="3" borderId="3" xfId="0" applyFont="1" applyFill="1" applyBorder="1" applyAlignment="1">
      <alignment horizontal="left" vertical="center" wrapText="1"/>
    </xf>
    <xf numFmtId="0" fontId="20" fillId="3" borderId="3" xfId="0" applyFont="1" applyFill="1" applyBorder="1" applyAlignment="1">
      <alignment horizontal="center" vertical="center" wrapText="1"/>
    </xf>
    <xf numFmtId="0" fontId="32" fillId="3" borderId="3" xfId="0" applyFont="1" applyFill="1" applyBorder="1" applyAlignment="1">
      <alignment horizontal="right" vertical="center" wrapText="1"/>
    </xf>
    <xf numFmtId="0" fontId="32" fillId="3" borderId="9"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25" fillId="3" borderId="3" xfId="0" applyFont="1" applyFill="1" applyBorder="1" applyAlignment="1">
      <alignment horizontal="center" vertical="center"/>
    </xf>
    <xf numFmtId="0" fontId="25" fillId="3" borderId="3" xfId="0" applyFont="1" applyFill="1" applyBorder="1" applyAlignment="1">
      <alignment horizontal="right" vertical="center"/>
    </xf>
    <xf numFmtId="0" fontId="20" fillId="3" borderId="13" xfId="0" applyFont="1" applyFill="1" applyBorder="1" applyAlignment="1">
      <alignment horizontal="center" vertical="center"/>
    </xf>
    <xf numFmtId="178" fontId="32" fillId="3" borderId="3" xfId="0" applyNumberFormat="1" applyFont="1" applyFill="1" applyBorder="1" applyAlignment="1">
      <alignment horizontal="right" vertical="center"/>
    </xf>
    <xf numFmtId="178" fontId="32" fillId="3" borderId="3" xfId="0" applyNumberFormat="1" applyFont="1" applyFill="1" applyBorder="1" applyAlignment="1">
      <alignment horizontal="right" vertical="center" wrapText="1"/>
    </xf>
    <xf numFmtId="0" fontId="32" fillId="3" borderId="3" xfId="0" applyFont="1" applyFill="1" applyBorder="1" applyAlignment="1">
      <alignment horizontal="left" vertical="center" wrapText="1"/>
    </xf>
    <xf numFmtId="0" fontId="32" fillId="3" borderId="3" xfId="0" applyFont="1" applyFill="1" applyBorder="1" applyAlignment="1">
      <alignment horizontal="center" vertical="center" wrapText="1"/>
    </xf>
    <xf numFmtId="178" fontId="32" fillId="3" borderId="9" xfId="0" applyNumberFormat="1" applyFont="1" applyFill="1" applyBorder="1" applyAlignment="1">
      <alignment horizontal="right" vertical="center" wrapText="1"/>
    </xf>
    <xf numFmtId="0" fontId="0" fillId="0" borderId="0" xfId="0" applyFont="1" applyAlignment="1">
      <alignment vertical="top" wrapText="1"/>
    </xf>
    <xf numFmtId="0" fontId="20" fillId="2" borderId="25" xfId="0" applyNumberFormat="1" applyFont="1" applyFill="1" applyBorder="1" applyAlignment="1">
      <alignment horizontal="center" vertical="center" wrapText="1"/>
    </xf>
    <xf numFmtId="0" fontId="14" fillId="0" borderId="28" xfId="0" applyFont="1" applyFill="1" applyBorder="1" applyAlignment="1">
      <alignment horizontal="center" vertical="center" wrapText="1"/>
    </xf>
    <xf numFmtId="0" fontId="20" fillId="2" borderId="9" xfId="0" applyFont="1" applyFill="1" applyBorder="1" applyAlignment="1">
      <alignment horizontal="center" vertical="center"/>
    </xf>
    <xf numFmtId="0" fontId="20" fillId="0" borderId="27" xfId="0" applyFont="1" applyFill="1" applyBorder="1" applyAlignment="1">
      <alignment vertical="center" wrapText="1"/>
    </xf>
    <xf numFmtId="0" fontId="20" fillId="2" borderId="6" xfId="0" applyNumberFormat="1" applyFont="1" applyFill="1" applyBorder="1" applyAlignment="1">
      <alignment horizontal="center" vertical="center" wrapText="1"/>
    </xf>
    <xf numFmtId="0" fontId="20" fillId="2" borderId="18" xfId="0" applyFont="1" applyFill="1" applyBorder="1" applyAlignment="1">
      <alignment horizontal="center" vertical="center"/>
    </xf>
    <xf numFmtId="177" fontId="20" fillId="0" borderId="49" xfId="0" applyNumberFormat="1" applyFont="1" applyBorder="1" applyAlignment="1">
      <alignment horizontal="center" vertical="center"/>
    </xf>
    <xf numFmtId="177" fontId="20" fillId="0" borderId="26" xfId="0" applyNumberFormat="1" applyFont="1" applyBorder="1" applyAlignment="1">
      <alignment horizontal="center" vertical="center"/>
    </xf>
    <xf numFmtId="177" fontId="20" fillId="0" borderId="51" xfId="0" applyNumberFormat="1" applyFont="1" applyBorder="1" applyAlignment="1">
      <alignment horizontal="center" vertical="center"/>
    </xf>
    <xf numFmtId="0" fontId="20" fillId="2" borderId="17" xfId="0" applyFont="1" applyFill="1" applyBorder="1" applyAlignment="1">
      <alignment horizontal="center" vertical="center"/>
    </xf>
    <xf numFmtId="177" fontId="20" fillId="0" borderId="12" xfId="0" applyNumberFormat="1" applyFont="1" applyBorder="1" applyAlignment="1">
      <alignment horizontal="center" vertical="center"/>
    </xf>
    <xf numFmtId="0" fontId="20" fillId="5" borderId="38"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14" fillId="0" borderId="1" xfId="0" applyFont="1" applyBorder="1" applyAlignment="1">
      <alignment horizontal="right"/>
    </xf>
    <xf numFmtId="0" fontId="18" fillId="0" borderId="0" xfId="0" applyFont="1" applyBorder="1" applyAlignment="1">
      <alignment horizontal="center"/>
    </xf>
    <xf numFmtId="0" fontId="25" fillId="5" borderId="77" xfId="0" applyFont="1" applyFill="1" applyBorder="1" applyAlignment="1">
      <alignment horizontal="center" vertical="center" wrapText="1"/>
    </xf>
    <xf numFmtId="0" fontId="0" fillId="0" borderId="0" xfId="0" applyFont="1" applyBorder="1" applyAlignment="1"/>
    <xf numFmtId="0" fontId="0" fillId="0" borderId="0" xfId="0" applyBorder="1" applyAlignment="1"/>
    <xf numFmtId="0" fontId="23" fillId="3" borderId="38"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14" fillId="0" borderId="0" xfId="0" applyFont="1" applyAlignment="1">
      <alignment vertical="center"/>
    </xf>
    <xf numFmtId="177" fontId="14" fillId="0" borderId="0" xfId="0" applyNumberFormat="1" applyFont="1" applyBorder="1" applyAlignment="1">
      <alignment horizontal="center" vertical="center"/>
    </xf>
    <xf numFmtId="0" fontId="20" fillId="2" borderId="25" xfId="0" applyNumberFormat="1" applyFont="1" applyFill="1" applyBorder="1" applyAlignment="1">
      <alignment horizontal="left" vertical="center" wrapText="1"/>
    </xf>
    <xf numFmtId="0" fontId="14" fillId="6" borderId="9" xfId="0" applyFont="1" applyFill="1" applyBorder="1" applyAlignment="1">
      <alignment vertical="center" wrapText="1"/>
    </xf>
    <xf numFmtId="0" fontId="14" fillId="6" borderId="28" xfId="0" applyFont="1" applyFill="1" applyBorder="1" applyAlignment="1">
      <alignment vertical="center" wrapText="1"/>
    </xf>
    <xf numFmtId="0" fontId="14" fillId="6" borderId="28" xfId="0" applyFont="1" applyFill="1" applyBorder="1" applyAlignment="1">
      <alignment horizontal="center" vertical="center" wrapText="1"/>
    </xf>
    <xf numFmtId="177" fontId="0" fillId="6" borderId="3" xfId="0" applyNumberFormat="1" applyFont="1" applyFill="1" applyBorder="1" applyAlignment="1" applyProtection="1">
      <alignment vertical="center" wrapText="1"/>
      <protection locked="0"/>
    </xf>
    <xf numFmtId="183" fontId="0" fillId="6" borderId="11" xfId="0" applyNumberFormat="1" applyFont="1" applyFill="1" applyBorder="1" applyAlignment="1" applyProtection="1">
      <alignment vertical="center" wrapText="1"/>
      <protection locked="0"/>
    </xf>
    <xf numFmtId="0" fontId="20" fillId="6" borderId="27" xfId="0" applyFont="1" applyFill="1" applyBorder="1" applyAlignment="1">
      <alignment vertical="center" wrapText="1"/>
    </xf>
    <xf numFmtId="0" fontId="16" fillId="0" borderId="1" xfId="0" applyFont="1" applyBorder="1" applyAlignment="1">
      <alignment vertical="center"/>
    </xf>
    <xf numFmtId="0" fontId="14" fillId="0" borderId="1" xfId="0" applyFont="1" applyBorder="1" applyAlignment="1"/>
    <xf numFmtId="0" fontId="14" fillId="4" borderId="40" xfId="0" applyFont="1" applyFill="1" applyBorder="1" applyAlignment="1">
      <alignment horizontal="center" vertical="center"/>
    </xf>
    <xf numFmtId="0" fontId="14" fillId="4" borderId="41" xfId="0" applyFont="1" applyFill="1" applyBorder="1" applyAlignment="1">
      <alignment horizontal="left" vertical="center"/>
    </xf>
    <xf numFmtId="0" fontId="14" fillId="4" borderId="41" xfId="0" applyFont="1" applyFill="1" applyBorder="1" applyAlignment="1">
      <alignment horizontal="center" vertical="center" wrapText="1"/>
    </xf>
    <xf numFmtId="0" fontId="14" fillId="4" borderId="41" xfId="0" applyFont="1" applyFill="1" applyBorder="1" applyAlignment="1">
      <alignment horizontal="center" vertical="center"/>
    </xf>
    <xf numFmtId="0" fontId="0" fillId="4" borderId="41" xfId="0" applyFont="1" applyFill="1" applyBorder="1" applyAlignment="1">
      <alignment horizontal="center" vertical="center"/>
    </xf>
    <xf numFmtId="0" fontId="14" fillId="4" borderId="46" xfId="0" applyFont="1" applyFill="1" applyBorder="1" applyAlignment="1">
      <alignment horizontal="center" vertical="center"/>
    </xf>
    <xf numFmtId="0" fontId="14" fillId="2" borderId="6" xfId="0" applyNumberFormat="1" applyFont="1" applyFill="1" applyBorder="1" applyAlignment="1">
      <alignment vertical="center" wrapText="1"/>
    </xf>
    <xf numFmtId="3" fontId="14" fillId="2" borderId="6" xfId="0" applyNumberFormat="1" applyFont="1" applyFill="1" applyBorder="1" applyAlignment="1">
      <alignment horizontal="left" vertical="top" wrapText="1"/>
    </xf>
    <xf numFmtId="178" fontId="14" fillId="2" borderId="6" xfId="0" applyNumberFormat="1" applyFont="1" applyFill="1" applyBorder="1" applyAlignment="1">
      <alignment vertical="center" shrinkToFit="1"/>
    </xf>
    <xf numFmtId="0" fontId="14" fillId="2" borderId="9" xfId="0" applyNumberFormat="1" applyFont="1" applyFill="1" applyBorder="1" applyAlignment="1">
      <alignment vertical="center" wrapText="1"/>
    </xf>
    <xf numFmtId="0" fontId="14" fillId="2" borderId="19" xfId="0" applyNumberFormat="1" applyFont="1" applyFill="1" applyBorder="1" applyAlignment="1">
      <alignment vertical="center" wrapText="1"/>
    </xf>
    <xf numFmtId="0" fontId="14" fillId="2" borderId="19" xfId="0" applyFont="1" applyFill="1" applyBorder="1" applyAlignment="1">
      <alignment horizontal="center" vertical="center" wrapText="1"/>
    </xf>
    <xf numFmtId="0" fontId="14" fillId="2" borderId="19" xfId="0" applyFont="1" applyFill="1" applyBorder="1" applyAlignment="1">
      <alignment vertical="center" wrapText="1"/>
    </xf>
    <xf numFmtId="0" fontId="14" fillId="0" borderId="6" xfId="0" applyFont="1" applyBorder="1" applyAlignment="1">
      <alignment horizontal="center" vertical="center"/>
    </xf>
    <xf numFmtId="0" fontId="14" fillId="2" borderId="9" xfId="0" applyFont="1" applyFill="1" applyBorder="1" applyAlignment="1">
      <alignment horizontal="center" vertical="center" wrapText="1"/>
    </xf>
    <xf numFmtId="0" fontId="14" fillId="2" borderId="9" xfId="0" applyFont="1" applyFill="1" applyBorder="1" applyAlignment="1">
      <alignment vertical="center" wrapText="1"/>
    </xf>
    <xf numFmtId="0" fontId="14" fillId="0" borderId="6"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5" xfId="0" applyFont="1" applyFill="1" applyBorder="1" applyAlignment="1">
      <alignment horizontal="center" vertical="center"/>
    </xf>
    <xf numFmtId="177" fontId="14" fillId="2" borderId="29" xfId="0" applyNumberFormat="1" applyFont="1" applyFill="1" applyBorder="1" applyAlignment="1">
      <alignment horizontal="center" vertical="center"/>
    </xf>
    <xf numFmtId="0" fontId="14" fillId="2" borderId="27" xfId="0" applyNumberFormat="1" applyFont="1" applyFill="1" applyBorder="1" applyAlignment="1">
      <alignment vertical="center" wrapText="1"/>
    </xf>
    <xf numFmtId="3" fontId="14" fillId="2" borderId="27" xfId="0" applyNumberFormat="1" applyFont="1" applyFill="1" applyBorder="1" applyAlignment="1">
      <alignment horizontal="left" vertical="top" wrapText="1"/>
    </xf>
    <xf numFmtId="178" fontId="14" fillId="2" borderId="27" xfId="0" applyNumberFormat="1" applyFont="1" applyFill="1" applyBorder="1" applyAlignment="1">
      <alignment vertical="center" shrinkToFit="1"/>
    </xf>
    <xf numFmtId="0" fontId="14" fillId="2" borderId="43" xfId="0" applyNumberFormat="1" applyFont="1" applyFill="1" applyBorder="1" applyAlignment="1">
      <alignment vertical="center" wrapText="1"/>
    </xf>
    <xf numFmtId="0" fontId="14" fillId="2" borderId="43" xfId="0" applyFont="1" applyFill="1" applyBorder="1" applyAlignment="1">
      <alignment horizontal="center" vertical="center" wrapText="1"/>
    </xf>
    <xf numFmtId="0" fontId="14" fillId="4" borderId="2" xfId="0" applyFont="1" applyFill="1" applyBorder="1" applyAlignment="1">
      <alignment horizontal="center" vertical="center"/>
    </xf>
    <xf numFmtId="0" fontId="14" fillId="4" borderId="3" xfId="0" applyFont="1" applyFill="1" applyBorder="1" applyAlignment="1">
      <alignment horizontal="left" vertical="center"/>
    </xf>
    <xf numFmtId="0" fontId="14" fillId="4" borderId="3" xfId="0" applyFont="1" applyFill="1" applyBorder="1" applyAlignment="1">
      <alignment horizontal="left" vertical="top" wrapText="1"/>
    </xf>
    <xf numFmtId="0" fontId="14" fillId="4" borderId="3" xfId="0" applyFont="1" applyFill="1" applyBorder="1" applyAlignment="1">
      <alignment horizontal="center" vertical="center" wrapText="1"/>
    </xf>
    <xf numFmtId="0" fontId="14" fillId="4" borderId="3" xfId="0" applyFont="1" applyFill="1" applyBorder="1" applyAlignment="1">
      <alignment horizontal="center" vertical="center"/>
    </xf>
    <xf numFmtId="0" fontId="0" fillId="4" borderId="3" xfId="0" applyFont="1" applyFill="1" applyBorder="1" applyAlignment="1">
      <alignment horizontal="center" vertical="center"/>
    </xf>
    <xf numFmtId="0" fontId="14" fillId="4" borderId="13" xfId="0" applyFont="1" applyFill="1" applyBorder="1" applyAlignment="1">
      <alignment horizontal="center" vertical="center"/>
    </xf>
    <xf numFmtId="177" fontId="14" fillId="2" borderId="20" xfId="0" applyNumberFormat="1" applyFont="1" applyFill="1" applyBorder="1" applyAlignment="1">
      <alignment horizontal="center" vertical="center"/>
    </xf>
    <xf numFmtId="0" fontId="14" fillId="2" borderId="16" xfId="0" applyNumberFormat="1" applyFont="1" applyFill="1" applyBorder="1" applyAlignment="1">
      <alignment vertical="center" wrapText="1"/>
    </xf>
    <xf numFmtId="3" fontId="14" fillId="2" borderId="16" xfId="0" applyNumberFormat="1" applyFont="1" applyFill="1" applyBorder="1" applyAlignment="1">
      <alignment horizontal="left" vertical="top" wrapText="1"/>
    </xf>
    <xf numFmtId="178" fontId="14" fillId="2" borderId="16" xfId="0" applyNumberFormat="1" applyFont="1" applyFill="1" applyBorder="1" applyAlignment="1">
      <alignment vertical="center" shrinkToFit="1"/>
    </xf>
    <xf numFmtId="0" fontId="14" fillId="2" borderId="21" xfId="0" applyNumberFormat="1" applyFont="1" applyFill="1" applyBorder="1" applyAlignment="1">
      <alignment vertical="center" wrapText="1"/>
    </xf>
    <xf numFmtId="0" fontId="14" fillId="2" borderId="21" xfId="0" applyFont="1" applyFill="1" applyBorder="1" applyAlignment="1">
      <alignment vertical="center" wrapText="1"/>
    </xf>
    <xf numFmtId="0" fontId="14" fillId="0" borderId="16" xfId="0" applyFont="1" applyBorder="1" applyAlignment="1">
      <alignment horizontal="center" vertical="center"/>
    </xf>
    <xf numFmtId="0" fontId="14" fillId="0" borderId="21" xfId="0" applyFont="1" applyBorder="1" applyAlignment="1">
      <alignment horizontal="center" vertical="center"/>
    </xf>
    <xf numFmtId="0" fontId="14" fillId="0" borderId="20" xfId="0" applyFont="1" applyBorder="1" applyAlignment="1">
      <alignment horizontal="center" vertical="center"/>
    </xf>
    <xf numFmtId="0" fontId="14" fillId="0" borderId="44" xfId="0" applyFont="1" applyBorder="1" applyAlignment="1">
      <alignment horizontal="center" vertical="center"/>
    </xf>
    <xf numFmtId="178" fontId="14" fillId="2" borderId="22" xfId="0" applyNumberFormat="1" applyFont="1" applyFill="1" applyBorder="1" applyAlignment="1">
      <alignment horizontal="center" vertical="center"/>
    </xf>
    <xf numFmtId="178" fontId="14" fillId="2" borderId="6" xfId="0" applyNumberFormat="1" applyFont="1" applyFill="1" applyBorder="1" applyAlignment="1">
      <alignment horizontal="center" vertical="center"/>
    </xf>
    <xf numFmtId="178" fontId="14" fillId="2" borderId="23" xfId="0" applyNumberFormat="1" applyFont="1" applyFill="1" applyBorder="1" applyAlignment="1">
      <alignment horizontal="center" vertical="center"/>
    </xf>
    <xf numFmtId="0" fontId="12" fillId="0" borderId="0" xfId="2" applyAlignment="1">
      <alignment horizontal="center" vertical="center"/>
    </xf>
    <xf numFmtId="0" fontId="12" fillId="0" borderId="0" xfId="2">
      <alignment vertical="center"/>
    </xf>
    <xf numFmtId="0" fontId="12" fillId="0" borderId="6" xfId="2" applyBorder="1" applyAlignment="1">
      <alignment horizontal="center" vertical="center"/>
    </xf>
    <xf numFmtId="49" fontId="12" fillId="0" borderId="6" xfId="2" applyNumberFormat="1" applyBorder="1" applyAlignment="1">
      <alignment horizontal="center" vertical="center"/>
    </xf>
    <xf numFmtId="178" fontId="44" fillId="6" borderId="42" xfId="0" applyNumberFormat="1" applyFont="1" applyFill="1" applyBorder="1" applyAlignment="1">
      <alignment vertical="center" shrinkToFit="1"/>
    </xf>
    <xf numFmtId="178" fontId="44" fillId="6" borderId="5" xfId="0" applyNumberFormat="1" applyFont="1" applyFill="1" applyBorder="1" applyAlignment="1">
      <alignment vertical="center" shrinkToFit="1"/>
    </xf>
    <xf numFmtId="178" fontId="44" fillId="6" borderId="0" xfId="0" applyNumberFormat="1" applyFont="1" applyFill="1" applyBorder="1" applyAlignment="1">
      <alignment vertical="center" shrinkToFit="1"/>
    </xf>
    <xf numFmtId="178" fontId="44" fillId="6" borderId="6" xfId="0" applyNumberFormat="1" applyFont="1" applyFill="1" applyBorder="1" applyAlignment="1">
      <alignment vertical="center" shrinkToFit="1"/>
    </xf>
    <xf numFmtId="178" fontId="44" fillId="6" borderId="3" xfId="0" applyNumberFormat="1" applyFont="1" applyFill="1" applyBorder="1" applyAlignment="1">
      <alignment vertical="center" shrinkToFit="1"/>
    </xf>
    <xf numFmtId="178" fontId="44" fillId="0" borderId="6" xfId="0" applyNumberFormat="1" applyFont="1" applyBorder="1" applyAlignment="1">
      <alignment vertical="center" shrinkToFit="1"/>
    </xf>
    <xf numFmtId="178" fontId="44" fillId="2" borderId="6" xfId="0" applyNumberFormat="1" applyFont="1" applyFill="1" applyBorder="1" applyAlignment="1">
      <alignment vertical="center" shrinkToFit="1"/>
    </xf>
    <xf numFmtId="178" fontId="44" fillId="0" borderId="8" xfId="0" applyNumberFormat="1" applyFont="1" applyBorder="1" applyAlignment="1">
      <alignment vertical="center" shrinkToFit="1"/>
    </xf>
    <xf numFmtId="178" fontId="44" fillId="2" borderId="8" xfId="0" applyNumberFormat="1" applyFont="1" applyFill="1" applyBorder="1" applyAlignment="1">
      <alignment vertical="center" shrinkToFit="1"/>
    </xf>
    <xf numFmtId="0" fontId="18" fillId="0" borderId="0" xfId="0" applyFont="1" applyBorder="1" applyAlignment="1">
      <alignment horizontal="center"/>
    </xf>
    <xf numFmtId="177" fontId="14" fillId="0" borderId="0" xfId="0" applyNumberFormat="1" applyFont="1" applyBorder="1" applyAlignment="1">
      <alignment horizontal="center" vertical="center"/>
    </xf>
    <xf numFmtId="0" fontId="29" fillId="3" borderId="61" xfId="0" applyFont="1" applyFill="1" applyBorder="1" applyAlignment="1">
      <alignment horizontal="center" vertical="center"/>
    </xf>
    <xf numFmtId="0" fontId="29" fillId="3" borderId="53" xfId="0" applyFont="1" applyFill="1" applyBorder="1" applyAlignment="1">
      <alignment horizontal="left" vertical="center"/>
    </xf>
    <xf numFmtId="178" fontId="30" fillId="3" borderId="53" xfId="0" applyNumberFormat="1" applyFont="1" applyFill="1" applyBorder="1" applyAlignment="1">
      <alignment horizontal="right" vertical="center" wrapText="1"/>
    </xf>
    <xf numFmtId="178" fontId="30" fillId="3" borderId="53" xfId="0" applyNumberFormat="1" applyFont="1" applyFill="1" applyBorder="1" applyAlignment="1">
      <alignment horizontal="right" vertical="center"/>
    </xf>
    <xf numFmtId="0" fontId="30" fillId="3" borderId="53" xfId="0" applyFont="1" applyFill="1" applyBorder="1" applyAlignment="1">
      <alignment horizontal="left" vertical="center" wrapText="1"/>
    </xf>
    <xf numFmtId="0" fontId="30" fillId="3" borderId="53" xfId="0" applyFont="1" applyFill="1" applyBorder="1" applyAlignment="1">
      <alignment horizontal="center" vertical="center" wrapText="1"/>
    </xf>
    <xf numFmtId="178" fontId="30" fillId="3" borderId="54" xfId="0" applyNumberFormat="1" applyFont="1" applyFill="1" applyBorder="1" applyAlignment="1">
      <alignment horizontal="right" vertical="center" wrapText="1"/>
    </xf>
    <xf numFmtId="0" fontId="29" fillId="3" borderId="54" xfId="0" applyFont="1" applyFill="1" applyBorder="1" applyAlignment="1">
      <alignment horizontal="center" vertical="center" wrapText="1"/>
    </xf>
    <xf numFmtId="0" fontId="29" fillId="3" borderId="53" xfId="0" applyFont="1" applyFill="1" applyBorder="1" applyAlignment="1">
      <alignment horizontal="left" vertical="center" wrapText="1"/>
    </xf>
    <xf numFmtId="0" fontId="29" fillId="3" borderId="53" xfId="0" applyFont="1" applyFill="1" applyBorder="1" applyAlignment="1">
      <alignment horizontal="center" vertical="center"/>
    </xf>
    <xf numFmtId="0" fontId="31" fillId="3" borderId="53" xfId="0" applyFont="1" applyFill="1" applyBorder="1" applyAlignment="1">
      <alignment horizontal="center" vertical="center"/>
    </xf>
    <xf numFmtId="0" fontId="29" fillId="3" borderId="131" xfId="0" applyFont="1" applyFill="1" applyBorder="1" applyAlignment="1">
      <alignment horizontal="center" vertical="center"/>
    </xf>
    <xf numFmtId="0" fontId="16" fillId="3" borderId="0" xfId="0" applyFont="1" applyFill="1"/>
    <xf numFmtId="181" fontId="25" fillId="3" borderId="6" xfId="0" applyNumberFormat="1" applyFont="1" applyFill="1" applyBorder="1" applyAlignment="1">
      <alignment horizontal="left" vertical="center" shrinkToFit="1"/>
    </xf>
    <xf numFmtId="3" fontId="32" fillId="3" borderId="6" xfId="0" applyNumberFormat="1" applyFont="1" applyFill="1" applyBorder="1" applyAlignment="1">
      <alignment horizontal="center" vertical="center" wrapText="1"/>
    </xf>
    <xf numFmtId="0" fontId="25" fillId="3" borderId="6" xfId="0" applyNumberFormat="1" applyFont="1" applyFill="1" applyBorder="1" applyAlignment="1">
      <alignment vertical="center" wrapText="1"/>
    </xf>
    <xf numFmtId="177" fontId="14" fillId="0" borderId="0" xfId="0" applyNumberFormat="1" applyFont="1" applyBorder="1"/>
    <xf numFmtId="177" fontId="18" fillId="0" borderId="0" xfId="0" applyNumberFormat="1" applyFont="1" applyBorder="1" applyAlignment="1">
      <alignment horizontal="center"/>
    </xf>
    <xf numFmtId="177" fontId="14" fillId="0" borderId="0" xfId="0" applyNumberFormat="1" applyFont="1" applyBorder="1" applyAlignment="1">
      <alignment horizontal="right"/>
    </xf>
    <xf numFmtId="177" fontId="25" fillId="4" borderId="41" xfId="0" applyNumberFormat="1" applyFont="1" applyFill="1" applyBorder="1" applyAlignment="1">
      <alignment horizontal="center" vertical="center"/>
    </xf>
    <xf numFmtId="177" fontId="25" fillId="3" borderId="3" xfId="0" applyNumberFormat="1" applyFont="1" applyFill="1" applyBorder="1" applyAlignment="1">
      <alignment horizontal="right" vertical="center"/>
    </xf>
    <xf numFmtId="177" fontId="25" fillId="3" borderId="3" xfId="0" applyNumberFormat="1" applyFont="1" applyFill="1" applyBorder="1" applyAlignment="1">
      <alignment horizontal="center" vertical="center"/>
    </xf>
    <xf numFmtId="177" fontId="14" fillId="3" borderId="3" xfId="0" applyNumberFormat="1" applyFont="1" applyFill="1" applyBorder="1"/>
    <xf numFmtId="177" fontId="14" fillId="3" borderId="53" xfId="0" applyNumberFormat="1" applyFont="1" applyFill="1" applyBorder="1"/>
    <xf numFmtId="177" fontId="14" fillId="3" borderId="28" xfId="0" applyNumberFormat="1" applyFont="1" applyFill="1" applyBorder="1"/>
    <xf numFmtId="177" fontId="32" fillId="4" borderId="53" xfId="0" applyNumberFormat="1" applyFont="1" applyFill="1" applyBorder="1" applyAlignment="1">
      <alignment horizontal="center" vertical="center" wrapText="1"/>
    </xf>
    <xf numFmtId="0" fontId="29" fillId="8" borderId="61" xfId="0" applyFont="1" applyFill="1" applyBorder="1" applyAlignment="1">
      <alignment horizontal="center" vertical="center"/>
    </xf>
    <xf numFmtId="0" fontId="29" fillId="8" borderId="53" xfId="0" applyFont="1" applyFill="1" applyBorder="1" applyAlignment="1">
      <alignment horizontal="left" vertical="center"/>
    </xf>
    <xf numFmtId="178" fontId="30" fillId="8" borderId="53" xfId="0" applyNumberFormat="1" applyFont="1" applyFill="1" applyBorder="1" applyAlignment="1">
      <alignment horizontal="right" vertical="center" wrapText="1"/>
    </xf>
    <xf numFmtId="178" fontId="30" fillId="8" borderId="53" xfId="0" applyNumberFormat="1" applyFont="1" applyFill="1" applyBorder="1" applyAlignment="1">
      <alignment horizontal="right" vertical="center"/>
    </xf>
    <xf numFmtId="0" fontId="30" fillId="8" borderId="53" xfId="0" applyFont="1" applyFill="1" applyBorder="1" applyAlignment="1">
      <alignment horizontal="left" vertical="center" wrapText="1"/>
    </xf>
    <xf numFmtId="0" fontId="30" fillId="8" borderId="53" xfId="0" applyFont="1" applyFill="1" applyBorder="1" applyAlignment="1">
      <alignment horizontal="center" vertical="center" wrapText="1"/>
    </xf>
    <xf numFmtId="178" fontId="30" fillId="8" borderId="54" xfId="0" applyNumberFormat="1" applyFont="1" applyFill="1" applyBorder="1" applyAlignment="1">
      <alignment horizontal="right" vertical="center" wrapText="1"/>
    </xf>
    <xf numFmtId="0" fontId="29" fillId="8" borderId="54" xfId="0" applyFont="1" applyFill="1" applyBorder="1" applyAlignment="1">
      <alignment horizontal="center" vertical="center" wrapText="1"/>
    </xf>
    <xf numFmtId="0" fontId="29" fillId="8" borderId="53" xfId="0" applyFont="1" applyFill="1" applyBorder="1" applyAlignment="1">
      <alignment horizontal="left" vertical="center" wrapText="1"/>
    </xf>
    <xf numFmtId="0" fontId="29" fillId="8" borderId="53" xfId="0" applyFont="1" applyFill="1" applyBorder="1" applyAlignment="1">
      <alignment horizontal="center" vertical="center"/>
    </xf>
    <xf numFmtId="0" fontId="31" fillId="8" borderId="53" xfId="0" applyFont="1" applyFill="1" applyBorder="1" applyAlignment="1">
      <alignment horizontal="center" vertical="center"/>
    </xf>
    <xf numFmtId="0" fontId="14" fillId="8" borderId="3" xfId="0" applyFont="1" applyFill="1" applyBorder="1"/>
    <xf numFmtId="177" fontId="14" fillId="8" borderId="3" xfId="0" applyNumberFormat="1" applyFont="1" applyFill="1" applyBorder="1"/>
    <xf numFmtId="0" fontId="29" fillId="8" borderId="131" xfId="0" applyFont="1" applyFill="1" applyBorder="1" applyAlignment="1">
      <alignment horizontal="center" vertical="center"/>
    </xf>
    <xf numFmtId="0" fontId="16" fillId="8" borderId="0" xfId="0" applyFont="1" applyFill="1"/>
    <xf numFmtId="0" fontId="20" fillId="8" borderId="61" xfId="0" applyFont="1" applyFill="1" applyBorder="1" applyAlignment="1">
      <alignment horizontal="center" vertical="center"/>
    </xf>
    <xf numFmtId="0" fontId="20" fillId="8" borderId="53" xfId="0" applyFont="1" applyFill="1" applyBorder="1" applyAlignment="1">
      <alignment horizontal="left" vertical="center"/>
    </xf>
    <xf numFmtId="178" fontId="32" fillId="8" borderId="53" xfId="0" applyNumberFormat="1" applyFont="1" applyFill="1" applyBorder="1" applyAlignment="1">
      <alignment horizontal="right" vertical="center" wrapText="1"/>
    </xf>
    <xf numFmtId="178" fontId="32" fillId="8" borderId="53" xfId="0" applyNumberFormat="1" applyFont="1" applyFill="1" applyBorder="1" applyAlignment="1">
      <alignment horizontal="right" vertical="center"/>
    </xf>
    <xf numFmtId="0" fontId="32" fillId="8" borderId="53" xfId="0" applyFont="1" applyFill="1" applyBorder="1" applyAlignment="1">
      <alignment horizontal="left" vertical="center" wrapText="1"/>
    </xf>
    <xf numFmtId="0" fontId="32" fillId="8" borderId="53" xfId="0" applyFont="1" applyFill="1" applyBorder="1" applyAlignment="1">
      <alignment horizontal="center" vertical="center" wrapText="1"/>
    </xf>
    <xf numFmtId="178" fontId="32" fillId="8" borderId="54" xfId="0" applyNumberFormat="1" applyFont="1" applyFill="1" applyBorder="1" applyAlignment="1">
      <alignment horizontal="right" vertical="center" wrapText="1"/>
    </xf>
    <xf numFmtId="0" fontId="20" fillId="8" borderId="54" xfId="0" applyFont="1" applyFill="1" applyBorder="1" applyAlignment="1">
      <alignment horizontal="center" vertical="center" wrapText="1"/>
    </xf>
    <xf numFmtId="0" fontId="20" fillId="8" borderId="53" xfId="0" applyFont="1" applyFill="1" applyBorder="1" applyAlignment="1">
      <alignment horizontal="left" vertical="center" wrapText="1"/>
    </xf>
    <xf numFmtId="0" fontId="20" fillId="8" borderId="53" xfId="0" applyFont="1" applyFill="1" applyBorder="1" applyAlignment="1">
      <alignment horizontal="center" vertical="center"/>
    </xf>
    <xf numFmtId="0" fontId="25" fillId="8" borderId="53" xfId="0" applyFont="1" applyFill="1" applyBorder="1" applyAlignment="1">
      <alignment horizontal="center" vertical="center"/>
    </xf>
    <xf numFmtId="0" fontId="20" fillId="8" borderId="131" xfId="0" applyFont="1" applyFill="1" applyBorder="1" applyAlignment="1">
      <alignment horizontal="center" vertical="center"/>
    </xf>
    <xf numFmtId="0" fontId="14" fillId="8" borderId="0" xfId="0" applyFont="1" applyFill="1"/>
    <xf numFmtId="177" fontId="20" fillId="0" borderId="0" xfId="0" applyNumberFormat="1" applyFont="1" applyFill="1" applyBorder="1" applyAlignment="1">
      <alignment horizontal="center" vertical="center"/>
    </xf>
    <xf numFmtId="177" fontId="20" fillId="0" borderId="3" xfId="0" applyNumberFormat="1" applyFont="1" applyFill="1" applyBorder="1" applyAlignment="1">
      <alignment horizontal="center" vertical="center"/>
    </xf>
    <xf numFmtId="0" fontId="14" fillId="0" borderId="3" xfId="0" applyFont="1" applyFill="1" applyBorder="1" applyAlignment="1">
      <alignment horizontal="center" vertical="center" wrapText="1"/>
    </xf>
    <xf numFmtId="178" fontId="32" fillId="0" borderId="9" xfId="0" applyNumberFormat="1" applyFont="1" applyFill="1" applyBorder="1" applyAlignment="1">
      <alignment vertical="center" shrinkToFit="1"/>
    </xf>
    <xf numFmtId="0" fontId="34" fillId="0" borderId="9" xfId="0" applyNumberFormat="1" applyFont="1" applyFill="1" applyBorder="1" applyAlignment="1">
      <alignment vertical="center" wrapText="1"/>
    </xf>
    <xf numFmtId="0" fontId="34" fillId="0" borderId="9" xfId="0" applyFont="1" applyFill="1" applyBorder="1" applyAlignment="1">
      <alignment horizontal="center" vertical="center" wrapText="1"/>
    </xf>
    <xf numFmtId="0" fontId="34" fillId="0" borderId="9" xfId="0" applyFont="1" applyFill="1" applyBorder="1" applyAlignment="1">
      <alignment horizontal="left" vertical="center" wrapText="1"/>
    </xf>
    <xf numFmtId="0" fontId="14" fillId="0" borderId="28"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36" xfId="0" applyFont="1" applyFill="1" applyBorder="1" applyAlignment="1">
      <alignment horizontal="center" vertical="center"/>
    </xf>
    <xf numFmtId="0" fontId="20" fillId="0" borderId="27" xfId="0" applyFont="1" applyFill="1" applyBorder="1" applyAlignment="1">
      <alignment horizontal="center" vertical="center"/>
    </xf>
    <xf numFmtId="0" fontId="20" fillId="0" borderId="25" xfId="0" applyFont="1" applyFill="1" applyBorder="1" applyAlignment="1">
      <alignment horizontal="center" vertical="center"/>
    </xf>
    <xf numFmtId="178" fontId="32" fillId="3" borderId="53" xfId="0" applyNumberFormat="1" applyFont="1" applyFill="1" applyBorder="1" applyAlignment="1">
      <alignment horizontal="right" vertical="center" wrapText="1"/>
    </xf>
    <xf numFmtId="178" fontId="32" fillId="0" borderId="6" xfId="0" applyNumberFormat="1" applyFont="1" applyFill="1" applyBorder="1" applyAlignment="1">
      <alignment horizontal="right" vertical="center" shrinkToFit="1"/>
    </xf>
    <xf numFmtId="0" fontId="20" fillId="0" borderId="3" xfId="0" applyFont="1" applyFill="1" applyBorder="1" applyAlignment="1">
      <alignment vertical="center" wrapText="1"/>
    </xf>
    <xf numFmtId="0" fontId="14" fillId="9" borderId="0" xfId="0" applyFont="1" applyFill="1"/>
    <xf numFmtId="183" fontId="0" fillId="0" borderId="65" xfId="0" applyNumberFormat="1" applyFont="1" applyFill="1" applyBorder="1" applyAlignment="1" applyProtection="1">
      <alignment vertical="center" wrapText="1"/>
      <protection locked="0"/>
    </xf>
    <xf numFmtId="178" fontId="32" fillId="4" borderId="53" xfId="0" applyNumberFormat="1" applyFont="1" applyFill="1" applyBorder="1" applyAlignment="1">
      <alignment horizontal="center" vertical="center" wrapText="1"/>
    </xf>
    <xf numFmtId="0" fontId="19" fillId="0" borderId="0" xfId="0" applyFont="1" applyFill="1" applyAlignment="1">
      <alignment vertical="center"/>
    </xf>
    <xf numFmtId="0" fontId="14" fillId="0" borderId="0" xfId="0" applyFont="1" applyFill="1" applyAlignment="1">
      <alignment horizontal="left" vertical="center"/>
    </xf>
    <xf numFmtId="0" fontId="16" fillId="0" borderId="0" xfId="0" applyFont="1" applyFill="1" applyAlignment="1">
      <alignment vertical="center"/>
    </xf>
    <xf numFmtId="0" fontId="14" fillId="0" borderId="0" xfId="0" applyFont="1" applyFill="1" applyAlignment="1">
      <alignment horizontal="right" vertical="center"/>
    </xf>
    <xf numFmtId="178" fontId="37" fillId="0" borderId="42" xfId="0" applyNumberFormat="1" applyFont="1" applyFill="1" applyBorder="1" applyAlignment="1">
      <alignment vertical="center" shrinkToFit="1"/>
    </xf>
    <xf numFmtId="177" fontId="14" fillId="0" borderId="4" xfId="0" applyNumberFormat="1" applyFont="1" applyFill="1" applyBorder="1" applyAlignment="1">
      <alignment horizontal="center" vertical="center"/>
    </xf>
    <xf numFmtId="0" fontId="14" fillId="0" borderId="8" xfId="0" applyNumberFormat="1" applyFont="1" applyFill="1" applyBorder="1" applyAlignment="1">
      <alignment horizontal="left" vertical="center" wrapText="1" shrinkToFit="1"/>
    </xf>
    <xf numFmtId="0" fontId="14" fillId="0" borderId="8" xfId="0" applyNumberFormat="1" applyFont="1" applyFill="1" applyBorder="1" applyAlignment="1">
      <alignment horizontal="left" vertical="center" wrapText="1"/>
    </xf>
    <xf numFmtId="178" fontId="37" fillId="0" borderId="8" xfId="0" applyNumberFormat="1" applyFont="1" applyFill="1" applyBorder="1" applyAlignment="1">
      <alignment vertical="center" shrinkToFit="1"/>
    </xf>
    <xf numFmtId="0" fontId="14" fillId="0" borderId="15" xfId="0" applyFont="1" applyFill="1" applyBorder="1" applyAlignment="1">
      <alignment vertical="center" wrapText="1"/>
    </xf>
    <xf numFmtId="0" fontId="14" fillId="0" borderId="10" xfId="0" applyNumberFormat="1" applyFont="1" applyFill="1" applyBorder="1" applyAlignment="1">
      <alignment horizontal="center" vertical="center" wrapText="1"/>
    </xf>
    <xf numFmtId="0" fontId="14" fillId="0" borderId="8" xfId="0" applyNumberFormat="1" applyFont="1" applyFill="1" applyBorder="1" applyAlignment="1">
      <alignment vertical="center" wrapText="1"/>
    </xf>
    <xf numFmtId="0" fontId="14" fillId="0" borderId="12" xfId="0" applyNumberFormat="1" applyFont="1" applyFill="1" applyBorder="1" applyAlignment="1">
      <alignment horizontal="center" vertical="center" wrapText="1"/>
    </xf>
    <xf numFmtId="0" fontId="14" fillId="0" borderId="14" xfId="0" applyNumberFormat="1" applyFont="1" applyFill="1" applyBorder="1" applyAlignment="1">
      <alignment horizontal="center" vertical="center" wrapText="1"/>
    </xf>
    <xf numFmtId="0" fontId="14" fillId="0" borderId="5" xfId="0" applyNumberFormat="1" applyFont="1" applyFill="1" applyBorder="1" applyAlignment="1">
      <alignment horizontal="left" vertical="center"/>
    </xf>
    <xf numFmtId="178" fontId="37" fillId="0" borderId="5" xfId="0" applyNumberFormat="1" applyFont="1" applyFill="1" applyBorder="1" applyAlignment="1">
      <alignment vertical="center" shrinkToFit="1"/>
    </xf>
    <xf numFmtId="0" fontId="14" fillId="0" borderId="6" xfId="0" applyNumberFormat="1" applyFont="1" applyFill="1" applyBorder="1" applyAlignment="1">
      <alignment horizontal="left" vertical="center" wrapText="1"/>
    </xf>
    <xf numFmtId="0" fontId="14" fillId="0" borderId="7" xfId="0" applyNumberFormat="1" applyFont="1" applyFill="1" applyBorder="1" applyAlignment="1">
      <alignment horizontal="left" vertical="center"/>
    </xf>
    <xf numFmtId="178" fontId="37" fillId="0" borderId="7" xfId="0" applyNumberFormat="1" applyFont="1" applyFill="1" applyBorder="1" applyAlignment="1">
      <alignment vertical="center" shrinkToFit="1"/>
    </xf>
    <xf numFmtId="178" fontId="37" fillId="0" borderId="7" xfId="0" applyNumberFormat="1" applyFont="1" applyFill="1" applyBorder="1" applyAlignment="1">
      <alignment horizontal="right" vertical="center" shrinkToFit="1"/>
    </xf>
    <xf numFmtId="0" fontId="14" fillId="0" borderId="0" xfId="0" applyNumberFormat="1" applyFont="1" applyFill="1" applyBorder="1" applyAlignment="1">
      <alignment horizontal="left" vertical="center"/>
    </xf>
    <xf numFmtId="178" fontId="15" fillId="0" borderId="0" xfId="0" applyNumberFormat="1" applyFont="1" applyFill="1" applyBorder="1" applyAlignment="1">
      <alignment vertical="center" shrinkToFit="1"/>
    </xf>
    <xf numFmtId="0" fontId="14" fillId="0" borderId="0" xfId="0" applyFont="1" applyFill="1" applyBorder="1" applyAlignment="1">
      <alignment horizontal="center" vertical="center"/>
    </xf>
    <xf numFmtId="0" fontId="14" fillId="0" borderId="0" xfId="0" applyNumberFormat="1" applyFont="1" applyFill="1" applyBorder="1" applyAlignment="1">
      <alignment horizontal="center" vertical="center"/>
    </xf>
    <xf numFmtId="176" fontId="14" fillId="0" borderId="0" xfId="0" applyNumberFormat="1" applyFont="1" applyFill="1" applyAlignment="1"/>
    <xf numFmtId="0" fontId="14" fillId="0" borderId="0" xfId="0" applyFont="1" applyFill="1" applyBorder="1" applyAlignment="1">
      <alignment horizontal="left" vertical="center"/>
    </xf>
    <xf numFmtId="176" fontId="14" fillId="0" borderId="0" xfId="0" applyNumberFormat="1" applyFont="1" applyFill="1"/>
    <xf numFmtId="177" fontId="14" fillId="0" borderId="0" xfId="0" applyNumberFormat="1" applyFont="1" applyFill="1" applyBorder="1" applyAlignment="1">
      <alignment vertical="center"/>
    </xf>
    <xf numFmtId="184" fontId="14" fillId="0" borderId="0" xfId="0" applyNumberFormat="1" applyFont="1" applyFill="1" applyAlignment="1">
      <alignment vertical="center"/>
    </xf>
    <xf numFmtId="0" fontId="0" fillId="0" borderId="0" xfId="0" applyFont="1" applyFill="1"/>
    <xf numFmtId="0" fontId="25" fillId="0" borderId="6" xfId="0" applyNumberFormat="1" applyFont="1" applyFill="1" applyBorder="1" applyAlignment="1">
      <alignment vertical="center" wrapText="1"/>
    </xf>
    <xf numFmtId="0" fontId="25" fillId="0" borderId="9" xfId="0" applyNumberFormat="1" applyFont="1" applyFill="1" applyBorder="1" applyAlignment="1">
      <alignment vertical="center" wrapText="1"/>
    </xf>
    <xf numFmtId="0" fontId="25" fillId="0" borderId="9" xfId="0" applyFont="1" applyFill="1" applyBorder="1" applyAlignment="1">
      <alignment horizontal="left" vertical="center" wrapText="1"/>
    </xf>
    <xf numFmtId="0" fontId="25" fillId="0" borderId="9" xfId="0" applyFont="1" applyFill="1" applyBorder="1" applyAlignment="1">
      <alignment vertical="center" wrapText="1"/>
    </xf>
    <xf numFmtId="0" fontId="25" fillId="0" borderId="9" xfId="0" applyFont="1" applyFill="1" applyBorder="1" applyAlignment="1">
      <alignment horizontal="center" vertical="center" wrapText="1"/>
    </xf>
    <xf numFmtId="0" fontId="0" fillId="0" borderId="3" xfId="0" applyFont="1" applyFill="1" applyBorder="1" applyAlignment="1">
      <alignment vertical="center" wrapText="1"/>
    </xf>
    <xf numFmtId="0" fontId="0" fillId="0" borderId="3" xfId="0" applyFont="1" applyFill="1" applyBorder="1" applyAlignment="1">
      <alignment horizontal="center" vertical="center" wrapText="1"/>
    </xf>
    <xf numFmtId="0" fontId="25" fillId="0" borderId="6" xfId="0" applyFont="1" applyFill="1" applyBorder="1" applyAlignment="1">
      <alignment vertical="center" wrapText="1"/>
    </xf>
    <xf numFmtId="0" fontId="25" fillId="0" borderId="6" xfId="0" applyFont="1" applyFill="1" applyBorder="1" applyAlignment="1">
      <alignment horizontal="center" vertical="center"/>
    </xf>
    <xf numFmtId="0" fontId="25" fillId="0" borderId="35" xfId="0" applyFont="1" applyFill="1" applyBorder="1" applyAlignment="1">
      <alignment horizontal="center" vertical="center"/>
    </xf>
    <xf numFmtId="178" fontId="20" fillId="4" borderId="3" xfId="0" applyNumberFormat="1" applyFont="1" applyFill="1" applyBorder="1" applyAlignment="1">
      <alignment horizontal="center" vertical="center" wrapText="1"/>
    </xf>
    <xf numFmtId="178" fontId="32" fillId="0" borderId="27" xfId="0" applyNumberFormat="1" applyFont="1" applyFill="1" applyBorder="1" applyAlignment="1">
      <alignment vertical="center" shrinkToFit="1"/>
    </xf>
    <xf numFmtId="0" fontId="20" fillId="0" borderId="43" xfId="0" applyNumberFormat="1" applyFont="1" applyFill="1" applyBorder="1" applyAlignment="1">
      <alignment vertical="center" wrapText="1"/>
    </xf>
    <xf numFmtId="0" fontId="20" fillId="0" borderId="54" xfId="0" applyFont="1" applyFill="1" applyBorder="1" applyAlignment="1">
      <alignment horizontal="left" vertical="center" wrapText="1"/>
    </xf>
    <xf numFmtId="0" fontId="36" fillId="0" borderId="6" xfId="0" applyFont="1" applyFill="1" applyBorder="1" applyAlignment="1">
      <alignment horizontal="center" vertical="center"/>
    </xf>
    <xf numFmtId="3" fontId="20" fillId="0" borderId="3" xfId="0" applyNumberFormat="1" applyFont="1" applyFill="1" applyBorder="1" applyAlignment="1">
      <alignment horizontal="center" vertical="center" wrapText="1"/>
    </xf>
    <xf numFmtId="0" fontId="20" fillId="0" borderId="11" xfId="0" applyFont="1" applyFill="1" applyBorder="1" applyAlignment="1">
      <alignment horizontal="center" vertical="center"/>
    </xf>
    <xf numFmtId="0" fontId="36" fillId="0" borderId="92" xfId="0" applyFont="1" applyFill="1" applyBorder="1" applyAlignment="1">
      <alignment horizontal="center" vertical="center"/>
    </xf>
    <xf numFmtId="183" fontId="45" fillId="0" borderId="11" xfId="0" applyNumberFormat="1" applyFont="1" applyFill="1" applyBorder="1" applyAlignment="1" applyProtection="1">
      <alignment vertical="center" wrapText="1"/>
      <protection locked="0"/>
    </xf>
    <xf numFmtId="0" fontId="0" fillId="0" borderId="9" xfId="0" applyFont="1" applyFill="1" applyBorder="1" applyAlignment="1">
      <alignment vertical="center" wrapText="1"/>
    </xf>
    <xf numFmtId="0" fontId="0" fillId="0" borderId="28" xfId="0" applyFont="1" applyFill="1" applyBorder="1" applyAlignment="1">
      <alignment vertical="center" wrapText="1"/>
    </xf>
    <xf numFmtId="0" fontId="0" fillId="0" borderId="28" xfId="0" applyFont="1" applyFill="1" applyBorder="1" applyAlignment="1">
      <alignment horizontal="center" vertical="center" wrapText="1"/>
    </xf>
    <xf numFmtId="177" fontId="25" fillId="0" borderId="3" xfId="0" applyNumberFormat="1" applyFont="1" applyFill="1" applyBorder="1" applyAlignment="1">
      <alignment horizontal="center" vertical="center"/>
    </xf>
    <xf numFmtId="0" fontId="25" fillId="0" borderId="27" xfId="0" applyFont="1" applyFill="1" applyBorder="1" applyAlignment="1">
      <alignment vertical="center" wrapText="1"/>
    </xf>
    <xf numFmtId="178" fontId="30" fillId="3" borderId="3" xfId="0" applyNumberFormat="1" applyFont="1" applyFill="1" applyBorder="1" applyAlignment="1">
      <alignment horizontal="right" vertical="center"/>
    </xf>
    <xf numFmtId="0" fontId="30" fillId="3" borderId="3" xfId="0" applyFont="1" applyFill="1" applyBorder="1" applyAlignment="1">
      <alignment horizontal="left" vertical="center" wrapText="1"/>
    </xf>
    <xf numFmtId="0" fontId="30" fillId="3" borderId="3" xfId="0" applyFont="1" applyFill="1" applyBorder="1" applyAlignment="1">
      <alignment horizontal="center" vertical="center" wrapText="1"/>
    </xf>
    <xf numFmtId="179" fontId="20" fillId="0" borderId="132" xfId="0" applyNumberFormat="1" applyFont="1" applyFill="1" applyBorder="1" applyAlignment="1">
      <alignment horizontal="center" vertical="center"/>
    </xf>
    <xf numFmtId="179" fontId="20" fillId="0" borderId="61" xfId="0" applyNumberFormat="1" applyFont="1" applyFill="1" applyBorder="1" applyAlignment="1">
      <alignment horizontal="center" vertical="center"/>
    </xf>
    <xf numFmtId="178" fontId="20" fillId="0" borderId="25" xfId="0" applyNumberFormat="1" applyFont="1" applyFill="1" applyBorder="1" applyAlignment="1">
      <alignment horizontal="center" vertical="center" wrapText="1"/>
    </xf>
    <xf numFmtId="0" fontId="20" fillId="0" borderId="54" xfId="0" applyFont="1" applyFill="1" applyBorder="1" applyAlignment="1">
      <alignment horizontal="center" vertical="center" wrapText="1"/>
    </xf>
    <xf numFmtId="178" fontId="30" fillId="0" borderId="6" xfId="0" applyNumberFormat="1" applyFont="1" applyFill="1" applyBorder="1" applyAlignment="1">
      <alignment horizontal="right" vertical="center" shrinkToFit="1"/>
    </xf>
    <xf numFmtId="178" fontId="25" fillId="0" borderId="6" xfId="0" applyNumberFormat="1" applyFont="1" applyFill="1" applyBorder="1" applyAlignment="1">
      <alignment horizontal="left" vertical="center" shrinkToFit="1"/>
    </xf>
    <xf numFmtId="178" fontId="20" fillId="0" borderId="5" xfId="0" applyNumberFormat="1" applyFont="1" applyFill="1" applyBorder="1" applyAlignment="1">
      <alignment horizontal="center" vertical="center" wrapText="1"/>
    </xf>
    <xf numFmtId="0" fontId="20" fillId="0" borderId="11" xfId="0" applyNumberFormat="1" applyFont="1" applyFill="1" applyBorder="1" applyAlignment="1">
      <alignment horizontal="left" vertical="center" wrapText="1"/>
    </xf>
    <xf numFmtId="178" fontId="32" fillId="0" borderId="6" xfId="0" applyNumberFormat="1" applyFont="1" applyFill="1" applyBorder="1" applyAlignment="1">
      <alignment horizontal="left" vertical="center" shrinkToFit="1"/>
    </xf>
    <xf numFmtId="3" fontId="32" fillId="0" borderId="6" xfId="0" applyNumberFormat="1" applyFont="1" applyFill="1" applyBorder="1" applyAlignment="1">
      <alignment vertical="center" wrapText="1"/>
    </xf>
    <xf numFmtId="0" fontId="20" fillId="0" borderId="6" xfId="0" applyFont="1" applyFill="1" applyBorder="1" applyAlignment="1">
      <alignment horizontal="left" vertical="center" wrapText="1"/>
    </xf>
    <xf numFmtId="0" fontId="20" fillId="0" borderId="27" xfId="0" applyNumberFormat="1" applyFont="1" applyFill="1" applyBorder="1" applyAlignment="1">
      <alignment horizontal="left" vertical="center" wrapText="1" shrinkToFit="1"/>
    </xf>
    <xf numFmtId="178" fontId="32" fillId="0" borderId="53" xfId="0" applyNumberFormat="1" applyFont="1" applyFill="1" applyBorder="1" applyAlignment="1">
      <alignment horizontal="right" vertical="center" shrinkToFit="1"/>
    </xf>
    <xf numFmtId="178" fontId="25" fillId="0" borderId="6" xfId="0" applyNumberFormat="1" applyFont="1" applyFill="1" applyBorder="1" applyAlignment="1">
      <alignment horizontal="right" vertical="center" shrinkToFit="1"/>
    </xf>
    <xf numFmtId="178" fontId="32" fillId="0" borderId="25" xfId="0" applyNumberFormat="1" applyFont="1" applyFill="1" applyBorder="1" applyAlignment="1">
      <alignment vertical="center" shrinkToFit="1"/>
    </xf>
    <xf numFmtId="0" fontId="14" fillId="0" borderId="0" xfId="0" applyFont="1" applyFill="1" applyAlignment="1">
      <alignment wrapText="1"/>
    </xf>
    <xf numFmtId="179" fontId="20" fillId="0" borderId="3" xfId="0" applyNumberFormat="1" applyFont="1" applyFill="1" applyBorder="1" applyAlignment="1">
      <alignment horizontal="center" vertical="center"/>
    </xf>
    <xf numFmtId="183" fontId="20" fillId="0" borderId="3" xfId="0" applyNumberFormat="1" applyFont="1" applyFill="1" applyBorder="1" applyAlignment="1" applyProtection="1">
      <alignment horizontal="center" vertical="center" wrapText="1"/>
      <protection locked="0"/>
    </xf>
    <xf numFmtId="178" fontId="20" fillId="0" borderId="27" xfId="0" applyNumberFormat="1" applyFont="1" applyFill="1" applyBorder="1" applyAlignment="1">
      <alignment horizontal="center" vertical="center"/>
    </xf>
    <xf numFmtId="178" fontId="20" fillId="0" borderId="36" xfId="0" applyNumberFormat="1" applyFont="1" applyFill="1" applyBorder="1" applyAlignment="1">
      <alignment horizontal="center" vertical="center"/>
    </xf>
    <xf numFmtId="178" fontId="20" fillId="0" borderId="6" xfId="0" applyNumberFormat="1" applyFont="1" applyFill="1" applyBorder="1" applyAlignment="1">
      <alignment horizontal="right" vertical="center" shrinkToFit="1"/>
    </xf>
    <xf numFmtId="0" fontId="20" fillId="0" borderId="131" xfId="0" applyFont="1" applyFill="1" applyBorder="1" applyAlignment="1">
      <alignment horizontal="center" vertical="center"/>
    </xf>
    <xf numFmtId="0" fontId="33" fillId="0" borderId="6" xfId="0" applyNumberFormat="1" applyFont="1" applyFill="1" applyBorder="1" applyAlignment="1">
      <alignment vertical="center" wrapText="1"/>
    </xf>
    <xf numFmtId="181" fontId="25" fillId="0" borderId="6" xfId="0" applyNumberFormat="1" applyFont="1" applyFill="1" applyBorder="1" applyAlignment="1">
      <alignment horizontal="left" vertical="center" wrapText="1" shrinkToFit="1"/>
    </xf>
    <xf numFmtId="0" fontId="20" fillId="0" borderId="19" xfId="0" applyFont="1" applyFill="1" applyBorder="1" applyAlignment="1">
      <alignment horizontal="center" vertical="center" wrapText="1"/>
    </xf>
    <xf numFmtId="178" fontId="32" fillId="0" borderId="6" xfId="0" applyNumberFormat="1" applyFont="1" applyFill="1" applyBorder="1" applyAlignment="1">
      <alignment horizontal="left" vertical="center" wrapText="1" shrinkToFit="1"/>
    </xf>
    <xf numFmtId="0" fontId="32" fillId="0" borderId="6" xfId="0" applyNumberFormat="1" applyFont="1" applyFill="1" applyBorder="1" applyAlignment="1">
      <alignment horizontal="left" vertical="center" wrapText="1" shrinkToFit="1"/>
    </xf>
    <xf numFmtId="178" fontId="34" fillId="0" borderId="6" xfId="0" applyNumberFormat="1" applyFont="1" applyFill="1" applyBorder="1" applyAlignment="1">
      <alignment horizontal="left" vertical="center" wrapText="1" shrinkToFit="1"/>
    </xf>
    <xf numFmtId="178" fontId="32" fillId="0" borderId="19" xfId="0" applyNumberFormat="1" applyFont="1" applyFill="1" applyBorder="1" applyAlignment="1">
      <alignment horizontal="right" vertical="center" shrinkToFit="1"/>
    </xf>
    <xf numFmtId="178" fontId="32" fillId="0" borderId="6" xfId="0" applyNumberFormat="1" applyFont="1" applyFill="1" applyBorder="1" applyAlignment="1">
      <alignment horizontal="center" vertical="center" shrinkToFit="1"/>
    </xf>
    <xf numFmtId="0" fontId="20" fillId="0" borderId="28" xfId="0" applyNumberFormat="1" applyFont="1" applyFill="1" applyBorder="1" applyAlignment="1">
      <alignment horizontal="left" vertical="center" wrapText="1"/>
    </xf>
    <xf numFmtId="179" fontId="20" fillId="0" borderId="24" xfId="0" applyNumberFormat="1" applyFont="1" applyFill="1" applyBorder="1" applyAlignment="1">
      <alignment horizontal="center" vertical="center"/>
    </xf>
    <xf numFmtId="179" fontId="20" fillId="0" borderId="29" xfId="0" applyNumberFormat="1" applyFont="1" applyFill="1" applyBorder="1" applyAlignment="1">
      <alignment horizontal="center" vertical="center"/>
    </xf>
    <xf numFmtId="178" fontId="25" fillId="0" borderId="27" xfId="0" applyNumberFormat="1" applyFont="1" applyFill="1" applyBorder="1" applyAlignment="1">
      <alignment horizontal="right" vertical="center" shrinkToFit="1"/>
    </xf>
    <xf numFmtId="179" fontId="25" fillId="0" borderId="2" xfId="0" applyNumberFormat="1" applyFont="1" applyFill="1" applyBorder="1" applyAlignment="1">
      <alignment horizontal="center" vertical="center"/>
    </xf>
    <xf numFmtId="178" fontId="25" fillId="0" borderId="3" xfId="0" applyNumberFormat="1" applyFont="1" applyFill="1" applyBorder="1" applyAlignment="1">
      <alignment vertical="center" shrinkToFit="1"/>
    </xf>
    <xf numFmtId="0" fontId="25" fillId="0" borderId="6" xfId="0" applyNumberFormat="1" applyFont="1" applyFill="1" applyBorder="1" applyAlignment="1">
      <alignment horizontal="center" vertical="center" wrapText="1"/>
    </xf>
    <xf numFmtId="0" fontId="25" fillId="0" borderId="27" xfId="0" applyNumberFormat="1" applyFont="1" applyFill="1" applyBorder="1" applyAlignment="1">
      <alignment vertical="center" wrapText="1"/>
    </xf>
    <xf numFmtId="0" fontId="25" fillId="0" borderId="3" xfId="0" applyFont="1" applyFill="1" applyBorder="1" applyAlignment="1">
      <alignment vertical="center" wrapText="1"/>
    </xf>
    <xf numFmtId="0" fontId="36" fillId="0" borderId="34" xfId="0" applyFont="1" applyFill="1" applyBorder="1" applyAlignment="1">
      <alignment horizontal="center" vertical="center"/>
    </xf>
    <xf numFmtId="0" fontId="45" fillId="0" borderId="3" xfId="0" applyFont="1" applyFill="1" applyBorder="1" applyAlignment="1">
      <alignment horizontal="center" vertical="center" wrapText="1"/>
    </xf>
    <xf numFmtId="178" fontId="32" fillId="0" borderId="43" xfId="0" applyNumberFormat="1" applyFont="1" applyFill="1" applyBorder="1" applyAlignment="1">
      <alignment vertical="center" shrinkToFit="1"/>
    </xf>
    <xf numFmtId="178" fontId="32" fillId="0" borderId="54" xfId="0" applyNumberFormat="1" applyFont="1" applyFill="1" applyBorder="1" applyAlignment="1">
      <alignment vertical="center" shrinkToFit="1"/>
    </xf>
    <xf numFmtId="179" fontId="25" fillId="2" borderId="2" xfId="0" applyNumberFormat="1" applyFont="1" applyFill="1" applyBorder="1" applyAlignment="1">
      <alignment horizontal="center" vertical="center"/>
    </xf>
    <xf numFmtId="0" fontId="25" fillId="2" borderId="6" xfId="0" applyNumberFormat="1" applyFont="1" applyFill="1" applyBorder="1" applyAlignment="1">
      <alignment horizontal="left" vertical="center" wrapText="1"/>
    </xf>
    <xf numFmtId="0" fontId="25" fillId="2" borderId="6" xfId="0" applyFont="1" applyFill="1" applyBorder="1" applyAlignment="1">
      <alignment vertical="center" wrapText="1"/>
    </xf>
    <xf numFmtId="178" fontId="25" fillId="2" borderId="6" xfId="0" applyNumberFormat="1" applyFont="1" applyFill="1" applyBorder="1" applyAlignment="1">
      <alignment horizontal="right" vertical="center" shrinkToFit="1"/>
    </xf>
    <xf numFmtId="178" fontId="25" fillId="2" borderId="3" xfId="0" applyNumberFormat="1" applyFont="1" applyFill="1" applyBorder="1" applyAlignment="1">
      <alignment vertical="center" shrinkToFit="1"/>
    </xf>
    <xf numFmtId="0" fontId="25" fillId="2" borderId="6" xfId="0" applyNumberFormat="1" applyFont="1" applyFill="1" applyBorder="1" applyAlignment="1">
      <alignment horizontal="center" vertical="center" wrapText="1"/>
    </xf>
    <xf numFmtId="0" fontId="25" fillId="2" borderId="6" xfId="0" applyNumberFormat="1" applyFont="1" applyFill="1" applyBorder="1" applyAlignment="1">
      <alignment vertical="center" wrapText="1"/>
    </xf>
    <xf numFmtId="0" fontId="25" fillId="2" borderId="3" xfId="0" applyNumberFormat="1" applyFont="1" applyFill="1" applyBorder="1" applyAlignment="1">
      <alignment horizontal="left" vertical="center" wrapText="1"/>
    </xf>
    <xf numFmtId="178" fontId="25" fillId="2" borderId="6" xfId="0" applyNumberFormat="1"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6" xfId="0" applyFont="1" applyFill="1" applyBorder="1" applyAlignment="1">
      <alignment horizontal="center" vertical="center"/>
    </xf>
    <xf numFmtId="178" fontId="25" fillId="2" borderId="6" xfId="0" applyNumberFormat="1" applyFont="1" applyFill="1" applyBorder="1" applyAlignment="1">
      <alignment horizontal="center" vertical="center"/>
    </xf>
    <xf numFmtId="178" fontId="25" fillId="2" borderId="35" xfId="0" applyNumberFormat="1" applyFont="1" applyFill="1" applyBorder="1" applyAlignment="1">
      <alignment horizontal="center" vertical="center"/>
    </xf>
    <xf numFmtId="0" fontId="0" fillId="2" borderId="0" xfId="0" applyFont="1" applyFill="1"/>
    <xf numFmtId="185" fontId="32" fillId="0" borderId="27" xfId="0" applyNumberFormat="1" applyFont="1" applyFill="1" applyBorder="1" applyAlignment="1">
      <alignment horizontal="right" vertical="center" shrinkToFit="1"/>
    </xf>
    <xf numFmtId="185" fontId="32" fillId="0" borderId="6" xfId="0" applyNumberFormat="1" applyFont="1" applyFill="1" applyBorder="1" applyAlignment="1">
      <alignment horizontal="right" vertical="center" shrinkToFit="1"/>
    </xf>
    <xf numFmtId="185" fontId="32" fillId="3" borderId="3" xfId="0" applyNumberFormat="1" applyFont="1" applyFill="1" applyBorder="1" applyAlignment="1">
      <alignment horizontal="right" vertical="center"/>
    </xf>
    <xf numFmtId="185" fontId="29" fillId="3" borderId="3" xfId="0" applyNumberFormat="1" applyFont="1" applyFill="1" applyBorder="1" applyAlignment="1">
      <alignment horizontal="right" vertical="center"/>
    </xf>
    <xf numFmtId="185" fontId="32" fillId="3" borderId="53" xfId="0" applyNumberFormat="1" applyFont="1" applyFill="1" applyBorder="1" applyAlignment="1">
      <alignment horizontal="right" vertical="center"/>
    </xf>
    <xf numFmtId="185" fontId="30" fillId="8" borderId="53" xfId="0" applyNumberFormat="1" applyFont="1" applyFill="1" applyBorder="1" applyAlignment="1">
      <alignment horizontal="right" vertical="center"/>
    </xf>
    <xf numFmtId="185" fontId="32" fillId="8" borderId="53" xfId="0" applyNumberFormat="1" applyFont="1" applyFill="1" applyBorder="1" applyAlignment="1">
      <alignment horizontal="right" vertical="center"/>
    </xf>
    <xf numFmtId="185" fontId="30" fillId="3" borderId="53" xfId="0" applyNumberFormat="1" applyFont="1" applyFill="1" applyBorder="1" applyAlignment="1">
      <alignment horizontal="right" vertical="center"/>
    </xf>
    <xf numFmtId="185" fontId="30" fillId="3" borderId="3" xfId="0" applyNumberFormat="1" applyFont="1" applyFill="1" applyBorder="1" applyAlignment="1">
      <alignment horizontal="right" vertical="center"/>
    </xf>
    <xf numFmtId="185" fontId="32" fillId="4" borderId="53" xfId="0" applyNumberFormat="1" applyFont="1" applyFill="1" applyBorder="1" applyAlignment="1">
      <alignment horizontal="right" vertical="center" wrapText="1"/>
    </xf>
    <xf numFmtId="0" fontId="14" fillId="0" borderId="28" xfId="0" applyFont="1" applyFill="1" applyBorder="1" applyAlignment="1">
      <alignment horizontal="center" vertical="center" wrapText="1"/>
    </xf>
    <xf numFmtId="178" fontId="25" fillId="0" borderId="27" xfId="0" applyNumberFormat="1" applyFont="1" applyFill="1" applyBorder="1" applyAlignment="1">
      <alignment horizontal="left" vertical="center" shrinkToFit="1"/>
    </xf>
    <xf numFmtId="0" fontId="20" fillId="0" borderId="27" xfId="0" applyFont="1" applyFill="1" applyBorder="1" applyAlignment="1">
      <alignment vertical="center" wrapText="1"/>
    </xf>
    <xf numFmtId="178" fontId="25" fillId="0" borderId="65" xfId="0" applyNumberFormat="1" applyFont="1" applyFill="1" applyBorder="1" applyAlignment="1">
      <alignment horizontal="right" vertical="center" shrinkToFit="1"/>
    </xf>
    <xf numFmtId="178" fontId="25" fillId="0" borderId="6" xfId="0" applyNumberFormat="1" applyFont="1" applyFill="1" applyBorder="1" applyAlignment="1">
      <alignment horizontal="right" vertical="center" wrapText="1" shrinkToFit="1"/>
    </xf>
    <xf numFmtId="178" fontId="32" fillId="0" borderId="6" xfId="0" applyNumberFormat="1" applyFont="1" applyFill="1" applyBorder="1" applyAlignment="1">
      <alignment horizontal="right" vertical="center" wrapText="1" shrinkToFit="1"/>
    </xf>
    <xf numFmtId="178" fontId="32" fillId="3" borderId="3" xfId="0" applyNumberFormat="1" applyFont="1" applyFill="1" applyBorder="1" applyAlignment="1">
      <alignment horizontal="right" vertical="center" shrinkToFit="1"/>
    </xf>
    <xf numFmtId="178" fontId="32" fillId="0" borderId="53" xfId="0" applyNumberFormat="1" applyFont="1" applyFill="1" applyBorder="1" applyAlignment="1">
      <alignment horizontal="right" vertical="center"/>
    </xf>
    <xf numFmtId="178" fontId="32" fillId="0" borderId="5" xfId="0" applyNumberFormat="1" applyFont="1" applyFill="1" applyBorder="1" applyAlignment="1">
      <alignment vertical="center" shrinkToFit="1"/>
    </xf>
    <xf numFmtId="178" fontId="25" fillId="0" borderId="11" xfId="0" applyNumberFormat="1" applyFont="1" applyFill="1" applyBorder="1" applyAlignment="1">
      <alignment horizontal="right" vertical="center" shrinkToFit="1"/>
    </xf>
    <xf numFmtId="49" fontId="32" fillId="0" borderId="6" xfId="0" applyNumberFormat="1" applyFont="1" applyFill="1" applyBorder="1" applyAlignment="1">
      <alignment horizontal="right" vertical="center" shrinkToFit="1"/>
    </xf>
    <xf numFmtId="178" fontId="25" fillId="0" borderId="25" xfId="0" applyNumberFormat="1" applyFont="1" applyFill="1" applyBorder="1" applyAlignment="1">
      <alignment horizontal="right" vertical="center" shrinkToFit="1"/>
    </xf>
    <xf numFmtId="178" fontId="20" fillId="0" borderId="27" xfId="0" applyNumberFormat="1" applyFont="1" applyFill="1" applyBorder="1" applyAlignment="1">
      <alignment horizontal="center" vertical="center" wrapText="1"/>
    </xf>
    <xf numFmtId="0" fontId="14" fillId="0" borderId="43" xfId="0" applyFont="1" applyFill="1" applyBorder="1" applyAlignment="1">
      <alignment vertical="center" wrapText="1"/>
    </xf>
    <xf numFmtId="177" fontId="0" fillId="0" borderId="28" xfId="0" applyNumberFormat="1" applyFont="1" applyFill="1" applyBorder="1" applyAlignment="1" applyProtection="1">
      <alignment vertical="center" wrapText="1"/>
      <protection locked="0"/>
    </xf>
    <xf numFmtId="178" fontId="32" fillId="4" borderId="3" xfId="0" applyNumberFormat="1" applyFont="1" applyFill="1" applyBorder="1" applyAlignment="1">
      <alignment horizontal="right" vertical="center" wrapText="1"/>
    </xf>
    <xf numFmtId="185" fontId="32" fillId="4" borderId="3" xfId="0" applyNumberFormat="1" applyFont="1" applyFill="1" applyBorder="1" applyAlignment="1">
      <alignment horizontal="right" vertical="center" wrapText="1"/>
    </xf>
    <xf numFmtId="177" fontId="32" fillId="4" borderId="3" xfId="0" applyNumberFormat="1" applyFont="1" applyFill="1" applyBorder="1" applyAlignment="1">
      <alignment horizontal="right" vertical="center" wrapText="1"/>
    </xf>
    <xf numFmtId="178" fontId="25" fillId="0" borderId="6" xfId="0" applyNumberFormat="1" applyFont="1" applyFill="1" applyBorder="1" applyAlignment="1">
      <alignment horizontal="left" vertical="center" wrapText="1"/>
    </xf>
    <xf numFmtId="49" fontId="25" fillId="0" borderId="6" xfId="0" applyNumberFormat="1" applyFont="1" applyFill="1" applyBorder="1" applyAlignment="1">
      <alignment horizontal="left" vertical="center" wrapText="1" shrinkToFit="1"/>
    </xf>
    <xf numFmtId="49" fontId="25" fillId="0" borderId="6" xfId="0" applyNumberFormat="1" applyFont="1" applyFill="1" applyBorder="1" applyAlignment="1">
      <alignment horizontal="left" vertical="center" wrapText="1"/>
    </xf>
    <xf numFmtId="3" fontId="34" fillId="2" borderId="6" xfId="0" applyNumberFormat="1" applyFont="1" applyFill="1" applyBorder="1" applyAlignment="1">
      <alignment vertical="center" wrapText="1"/>
    </xf>
    <xf numFmtId="178" fontId="25" fillId="2" borderId="6" xfId="0" applyNumberFormat="1" applyFont="1" applyFill="1" applyBorder="1" applyAlignment="1">
      <alignment horizontal="left" vertical="center" wrapText="1" shrinkToFit="1"/>
    </xf>
    <xf numFmtId="3" fontId="25" fillId="2" borderId="6" xfId="0" applyNumberFormat="1" applyFont="1" applyFill="1" applyBorder="1" applyAlignment="1">
      <alignment vertical="center" wrapText="1"/>
    </xf>
    <xf numFmtId="178" fontId="32" fillId="0" borderId="28" xfId="0" applyNumberFormat="1" applyFont="1" applyFill="1" applyBorder="1" applyAlignment="1">
      <alignment vertical="center" shrinkToFit="1"/>
    </xf>
    <xf numFmtId="3" fontId="25" fillId="0" borderId="6" xfId="0" applyNumberFormat="1" applyFont="1" applyFill="1" applyBorder="1" applyAlignment="1">
      <alignment horizontal="left" vertical="center" wrapText="1"/>
    </xf>
    <xf numFmtId="0" fontId="14" fillId="0" borderId="28" xfId="0" applyFont="1" applyFill="1" applyBorder="1" applyAlignment="1">
      <alignment horizontal="center" vertical="center" wrapText="1"/>
    </xf>
    <xf numFmtId="0" fontId="20" fillId="0" borderId="27" xfId="0" applyFont="1" applyFill="1" applyBorder="1" applyAlignment="1">
      <alignment vertical="center" wrapText="1"/>
    </xf>
    <xf numFmtId="0" fontId="14" fillId="0" borderId="28" xfId="0" applyFont="1" applyFill="1" applyBorder="1" applyAlignment="1">
      <alignment horizontal="center" vertical="center" wrapText="1"/>
    </xf>
    <xf numFmtId="0" fontId="20" fillId="0" borderId="27" xfId="0" applyFont="1" applyFill="1" applyBorder="1" applyAlignment="1">
      <alignment vertical="center" wrapText="1"/>
    </xf>
    <xf numFmtId="0" fontId="20" fillId="0" borderId="6" xfId="0" applyNumberFormat="1" applyFont="1" applyFill="1" applyBorder="1" applyAlignment="1">
      <alignment horizontal="center" vertical="center" wrapText="1"/>
    </xf>
    <xf numFmtId="0" fontId="20" fillId="0" borderId="26" xfId="0" applyNumberFormat="1" applyFont="1" applyFill="1" applyBorder="1" applyAlignment="1">
      <alignment horizontal="left" vertical="center" wrapText="1"/>
    </xf>
    <xf numFmtId="0" fontId="14" fillId="0" borderId="28"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20" fillId="0" borderId="27" xfId="0" applyFont="1" applyFill="1" applyBorder="1" applyAlignment="1">
      <alignment horizontal="center" vertical="center" wrapText="1"/>
    </xf>
    <xf numFmtId="177" fontId="0" fillId="0" borderId="28" xfId="0" applyNumberFormat="1" applyFont="1" applyFill="1" applyBorder="1" applyAlignment="1" applyProtection="1">
      <alignment horizontal="center" vertical="center" wrapText="1"/>
      <protection locked="0"/>
    </xf>
    <xf numFmtId="183" fontId="0" fillId="0" borderId="65" xfId="0" applyNumberFormat="1" applyFont="1" applyFill="1" applyBorder="1" applyAlignment="1" applyProtection="1">
      <alignment horizontal="center" vertical="center" wrapText="1"/>
      <protection locked="0"/>
    </xf>
    <xf numFmtId="179" fontId="20" fillId="0" borderId="127" xfId="0" applyNumberFormat="1" applyFont="1" applyFill="1" applyBorder="1" applyAlignment="1">
      <alignment horizontal="center" vertical="center"/>
    </xf>
    <xf numFmtId="0" fontId="20" fillId="0" borderId="27" xfId="0" applyFont="1" applyFill="1" applyBorder="1" applyAlignment="1">
      <alignment vertical="center" wrapText="1"/>
    </xf>
    <xf numFmtId="178" fontId="20" fillId="0" borderId="27" xfId="0" applyNumberFormat="1" applyFont="1" applyFill="1" applyBorder="1" applyAlignment="1">
      <alignment horizontal="center" vertical="center"/>
    </xf>
    <xf numFmtId="178" fontId="20" fillId="0" borderId="25" xfId="0" applyNumberFormat="1" applyFont="1" applyFill="1" applyBorder="1" applyAlignment="1">
      <alignment horizontal="center" vertical="center"/>
    </xf>
    <xf numFmtId="178" fontId="20" fillId="0" borderId="36" xfId="0" applyNumberFormat="1" applyFont="1" applyFill="1" applyBorder="1" applyAlignment="1">
      <alignment horizontal="center" vertical="center"/>
    </xf>
    <xf numFmtId="178" fontId="20" fillId="0" borderId="130" xfId="0" applyNumberFormat="1" applyFont="1" applyFill="1" applyBorder="1" applyAlignment="1">
      <alignment horizontal="center" vertical="center"/>
    </xf>
    <xf numFmtId="0" fontId="20" fillId="0" borderId="130" xfId="0" applyFont="1" applyFill="1" applyBorder="1" applyAlignment="1">
      <alignment horizontal="center" vertical="center"/>
    </xf>
    <xf numFmtId="0" fontId="20" fillId="0" borderId="25" xfId="0" applyFont="1" applyFill="1" applyBorder="1" applyAlignment="1">
      <alignment horizontal="center" vertical="center"/>
    </xf>
    <xf numFmtId="0" fontId="14" fillId="0" borderId="28" xfId="0" applyFont="1" applyFill="1" applyBorder="1" applyAlignment="1">
      <alignment horizontal="center" vertical="center" wrapText="1"/>
    </xf>
    <xf numFmtId="0" fontId="20" fillId="0" borderId="27" xfId="0" applyFont="1" applyFill="1" applyBorder="1" applyAlignment="1">
      <alignment horizontal="center" vertical="center" wrapText="1"/>
    </xf>
    <xf numFmtId="0" fontId="20" fillId="0" borderId="27" xfId="0" applyFont="1" applyFill="1" applyBorder="1" applyAlignment="1">
      <alignment horizontal="center" vertical="center"/>
    </xf>
    <xf numFmtId="0" fontId="20" fillId="0" borderId="27" xfId="0" applyFont="1" applyFill="1" applyBorder="1" applyAlignment="1">
      <alignment vertical="center" wrapText="1"/>
    </xf>
    <xf numFmtId="38" fontId="32" fillId="0" borderId="11" xfId="11" applyFont="1" applyFill="1" applyBorder="1" applyAlignment="1">
      <alignment horizontal="right" vertical="center" shrinkToFit="1"/>
    </xf>
    <xf numFmtId="180" fontId="20" fillId="0" borderId="6" xfId="6" applyNumberFormat="1" applyFont="1" applyFill="1" applyBorder="1" applyAlignment="1">
      <alignment vertical="center" shrinkToFit="1"/>
    </xf>
    <xf numFmtId="38" fontId="20" fillId="0" borderId="6" xfId="11" applyFont="1" applyFill="1" applyBorder="1" applyAlignment="1">
      <alignment vertical="center" shrinkToFit="1"/>
    </xf>
    <xf numFmtId="178" fontId="20" fillId="2" borderId="27" xfId="0" applyNumberFormat="1" applyFont="1" applyFill="1" applyBorder="1" applyAlignment="1">
      <alignment horizontal="right" vertical="center" shrinkToFit="1"/>
    </xf>
    <xf numFmtId="178" fontId="32" fillId="6" borderId="6" xfId="0" applyNumberFormat="1" applyFont="1" applyFill="1" applyBorder="1" applyAlignment="1">
      <alignment horizontal="right" vertical="center" shrinkToFit="1"/>
    </xf>
    <xf numFmtId="178" fontId="0" fillId="0" borderId="6" xfId="0" applyNumberFormat="1" applyFont="1" applyFill="1" applyBorder="1" applyAlignment="1">
      <alignment horizontal="right" vertical="center" shrinkToFit="1"/>
    </xf>
    <xf numFmtId="178" fontId="20" fillId="0" borderId="6" xfId="0" applyNumberFormat="1" applyFont="1" applyFill="1" applyBorder="1" applyAlignment="1">
      <alignment horizontal="center" vertical="center" shrinkToFit="1"/>
    </xf>
    <xf numFmtId="182" fontId="20" fillId="0" borderId="9" xfId="0" applyNumberFormat="1" applyFont="1" applyFill="1" applyBorder="1" applyAlignment="1">
      <alignment vertical="center" shrinkToFit="1"/>
    </xf>
    <xf numFmtId="178" fontId="23" fillId="0" borderId="6" xfId="0" applyNumberFormat="1" applyFont="1" applyFill="1" applyBorder="1" applyAlignment="1">
      <alignment horizontal="right" vertical="center" shrinkToFit="1"/>
    </xf>
    <xf numFmtId="178" fontId="25" fillId="0" borderId="27" xfId="0" applyNumberFormat="1" applyFont="1" applyFill="1" applyBorder="1" applyAlignment="1">
      <alignment vertical="center" shrinkToFit="1"/>
    </xf>
    <xf numFmtId="0" fontId="25" fillId="0" borderId="6" xfId="0" applyNumberFormat="1" applyFont="1" applyFill="1" applyBorder="1" applyAlignment="1">
      <alignment horizontal="left" vertical="center" wrapText="1"/>
    </xf>
    <xf numFmtId="0" fontId="20" fillId="2" borderId="6" xfId="0" applyNumberFormat="1" applyFont="1" applyFill="1" applyBorder="1" applyAlignment="1">
      <alignment vertical="center" wrapText="1"/>
    </xf>
    <xf numFmtId="0" fontId="20" fillId="0" borderId="6" xfId="0" applyFont="1" applyFill="1" applyBorder="1" applyAlignment="1">
      <alignment horizontal="center" vertical="center"/>
    </xf>
    <xf numFmtId="3" fontId="20" fillId="0" borderId="6" xfId="0" applyNumberFormat="1" applyFont="1" applyFill="1" applyBorder="1" applyAlignment="1">
      <alignment horizontal="center" vertical="center" wrapText="1"/>
    </xf>
    <xf numFmtId="0" fontId="20" fillId="0" borderId="6" xfId="0" applyNumberFormat="1" applyFont="1" applyFill="1" applyBorder="1" applyAlignment="1">
      <alignment vertical="center" wrapText="1"/>
    </xf>
    <xf numFmtId="0" fontId="20" fillId="2" borderId="9" xfId="0" applyFont="1" applyFill="1" applyBorder="1" applyAlignment="1">
      <alignment vertical="center" wrapText="1"/>
    </xf>
    <xf numFmtId="0" fontId="20" fillId="2" borderId="9" xfId="0" applyFont="1" applyFill="1" applyBorder="1" applyAlignment="1">
      <alignment horizontal="left" vertical="center" wrapText="1"/>
    </xf>
    <xf numFmtId="178" fontId="20" fillId="0" borderId="6" xfId="0" applyNumberFormat="1" applyFont="1" applyFill="1" applyBorder="1" applyAlignment="1">
      <alignment vertical="center" shrinkToFit="1"/>
    </xf>
    <xf numFmtId="0" fontId="20" fillId="2" borderId="9" xfId="0" applyNumberFormat="1" applyFont="1" applyFill="1" applyBorder="1" applyAlignment="1">
      <alignment vertical="center" wrapText="1"/>
    </xf>
    <xf numFmtId="0" fontId="20" fillId="0" borderId="6" xfId="0" applyFont="1" applyBorder="1" applyAlignment="1">
      <alignment horizontal="center" vertical="center"/>
    </xf>
    <xf numFmtId="178" fontId="20" fillId="2" borderId="6" xfId="0" applyNumberFormat="1" applyFont="1" applyFill="1" applyBorder="1" applyAlignment="1">
      <alignment vertical="center" shrinkToFit="1"/>
    </xf>
    <xf numFmtId="0" fontId="20" fillId="0" borderId="27" xfId="0" applyNumberFormat="1" applyFont="1" applyFill="1" applyBorder="1" applyAlignment="1">
      <alignment vertical="center" wrapText="1"/>
    </xf>
    <xf numFmtId="184" fontId="25" fillId="2" borderId="11" xfId="0" applyNumberFormat="1" applyFont="1" applyFill="1" applyBorder="1" applyAlignment="1">
      <alignment horizontal="right" vertical="center" shrinkToFit="1"/>
    </xf>
    <xf numFmtId="184" fontId="32" fillId="3" borderId="53" xfId="0" applyNumberFormat="1" applyFont="1" applyFill="1" applyBorder="1" applyAlignment="1">
      <alignment horizontal="right" vertical="center" wrapText="1"/>
    </xf>
    <xf numFmtId="0" fontId="20" fillId="2" borderId="25" xfId="0" applyNumberFormat="1" applyFont="1" applyFill="1" applyBorder="1" applyAlignment="1">
      <alignment vertical="center" wrapText="1"/>
    </xf>
    <xf numFmtId="3" fontId="20" fillId="0" borderId="25" xfId="0" applyNumberFormat="1" applyFont="1" applyFill="1" applyBorder="1" applyAlignment="1">
      <alignment horizontal="center" vertical="center" wrapText="1"/>
    </xf>
    <xf numFmtId="180" fontId="20" fillId="0" borderId="25" xfId="6" applyNumberFormat="1" applyFont="1" applyFill="1" applyBorder="1" applyAlignment="1">
      <alignment horizontal="right" vertical="center" shrinkToFit="1"/>
    </xf>
    <xf numFmtId="0" fontId="34" fillId="0" borderId="54" xfId="0" applyNumberFormat="1" applyFont="1" applyFill="1" applyBorder="1" applyAlignment="1">
      <alignment vertical="center" wrapText="1"/>
    </xf>
    <xf numFmtId="0" fontId="20" fillId="0" borderId="25" xfId="0" applyFont="1" applyBorder="1" applyAlignment="1">
      <alignment horizontal="center" vertical="center"/>
    </xf>
    <xf numFmtId="0" fontId="20" fillId="0" borderId="130" xfId="0" applyFont="1" applyBorder="1" applyAlignment="1">
      <alignment horizontal="center" vertical="center"/>
    </xf>
    <xf numFmtId="0" fontId="29" fillId="4" borderId="40" xfId="0" applyFont="1" applyFill="1" applyBorder="1" applyAlignment="1">
      <alignment horizontal="center" vertical="center"/>
    </xf>
    <xf numFmtId="0" fontId="29" fillId="4" borderId="41" xfId="0" applyFont="1" applyFill="1" applyBorder="1" applyAlignment="1">
      <alignment horizontal="left" vertical="center"/>
    </xf>
    <xf numFmtId="0" fontId="29" fillId="4" borderId="41" xfId="0" applyFont="1" applyFill="1" applyBorder="1" applyAlignment="1">
      <alignment horizontal="center" vertical="center"/>
    </xf>
    <xf numFmtId="0" fontId="29" fillId="4" borderId="41" xfId="0" applyFont="1" applyFill="1" applyBorder="1" applyAlignment="1">
      <alignment horizontal="right" vertical="center"/>
    </xf>
    <xf numFmtId="0" fontId="29" fillId="4" borderId="41" xfId="0" applyFont="1" applyFill="1" applyBorder="1" applyAlignment="1">
      <alignment horizontal="right" vertical="center" wrapText="1"/>
    </xf>
    <xf numFmtId="0" fontId="29" fillId="4" borderId="41" xfId="0" applyFont="1" applyFill="1" applyBorder="1" applyAlignment="1">
      <alignment horizontal="left" vertical="center" wrapText="1"/>
    </xf>
    <xf numFmtId="177" fontId="20" fillId="2" borderId="24" xfId="0" applyNumberFormat="1" applyFont="1" applyFill="1" applyBorder="1" applyAlignment="1">
      <alignment horizontal="center" vertical="center"/>
    </xf>
    <xf numFmtId="3" fontId="20" fillId="0" borderId="27" xfId="0" applyNumberFormat="1" applyFont="1" applyFill="1" applyBorder="1" applyAlignment="1">
      <alignment horizontal="center" vertical="center" wrapText="1"/>
    </xf>
    <xf numFmtId="178" fontId="20" fillId="0" borderId="27" xfId="0" applyNumberFormat="1" applyFont="1" applyFill="1" applyBorder="1" applyAlignment="1">
      <alignment horizontal="center" vertical="center" shrinkToFit="1"/>
    </xf>
    <xf numFmtId="0" fontId="20" fillId="2" borderId="43" xfId="0" applyFont="1" applyFill="1" applyBorder="1" applyAlignment="1">
      <alignment horizontal="left" vertical="center" wrapText="1"/>
    </xf>
    <xf numFmtId="0" fontId="20" fillId="2" borderId="43" xfId="0" applyFont="1" applyFill="1" applyBorder="1" applyAlignment="1">
      <alignment vertical="center" wrapText="1"/>
    </xf>
    <xf numFmtId="0" fontId="29" fillId="4" borderId="2" xfId="0" applyFont="1" applyFill="1" applyBorder="1" applyAlignment="1">
      <alignment horizontal="center" vertical="center"/>
    </xf>
    <xf numFmtId="0" fontId="29" fillId="4" borderId="3" xfId="0" applyFont="1" applyFill="1" applyBorder="1" applyAlignment="1">
      <alignment horizontal="left" vertical="center"/>
    </xf>
    <xf numFmtId="0" fontId="29" fillId="4" borderId="3" xfId="0" applyFont="1" applyFill="1" applyBorder="1" applyAlignment="1">
      <alignment horizontal="center" vertical="center"/>
    </xf>
    <xf numFmtId="0" fontId="29" fillId="4" borderId="3" xfId="0" applyFont="1" applyFill="1" applyBorder="1" applyAlignment="1">
      <alignment horizontal="right" vertical="center"/>
    </xf>
    <xf numFmtId="0" fontId="29" fillId="4" borderId="3" xfId="0" applyFont="1" applyFill="1" applyBorder="1" applyAlignment="1">
      <alignment horizontal="right" vertical="center" wrapText="1"/>
    </xf>
    <xf numFmtId="0" fontId="29" fillId="4" borderId="3" xfId="0" applyFont="1" applyFill="1" applyBorder="1" applyAlignment="1">
      <alignment horizontal="left" vertical="center" wrapText="1"/>
    </xf>
    <xf numFmtId="0" fontId="14" fillId="0" borderId="3" xfId="0" applyFont="1" applyBorder="1" applyAlignment="1">
      <alignment horizontal="center" vertical="center"/>
    </xf>
    <xf numFmtId="0" fontId="29" fillId="4" borderId="46" xfId="0" applyFont="1" applyFill="1" applyBorder="1" applyAlignment="1">
      <alignment horizontal="center" vertical="center" wrapText="1"/>
    </xf>
    <xf numFmtId="0" fontId="29" fillId="4" borderId="13"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20" fillId="0" borderId="27" xfId="0" applyFont="1" applyFill="1" applyBorder="1" applyAlignment="1">
      <alignment vertical="center" wrapText="1"/>
    </xf>
    <xf numFmtId="178" fontId="25" fillId="0" borderId="6" xfId="0" applyNumberFormat="1" applyFont="1" applyFill="1" applyBorder="1" applyAlignment="1">
      <alignment vertical="center" wrapText="1" shrinkToFit="1"/>
    </xf>
    <xf numFmtId="0" fontId="34" fillId="0" borderId="6" xfId="0" applyFont="1" applyFill="1" applyBorder="1" applyAlignment="1">
      <alignment vertical="center" wrapText="1"/>
    </xf>
    <xf numFmtId="0" fontId="14" fillId="0" borderId="28" xfId="0" applyFont="1" applyFill="1" applyBorder="1" applyAlignment="1">
      <alignment horizontal="center" vertical="center" wrapText="1"/>
    </xf>
    <xf numFmtId="0" fontId="20" fillId="0" borderId="27" xfId="0" applyNumberFormat="1" applyFont="1" applyFill="1" applyBorder="1" applyAlignment="1">
      <alignment horizontal="center" vertical="center" wrapText="1"/>
    </xf>
    <xf numFmtId="0" fontId="20" fillId="0" borderId="25" xfId="0" applyNumberFormat="1" applyFont="1" applyFill="1" applyBorder="1" applyAlignment="1">
      <alignment horizontal="center" vertical="center" wrapText="1"/>
    </xf>
    <xf numFmtId="178" fontId="32" fillId="0" borderId="27" xfId="0" applyNumberFormat="1" applyFont="1" applyFill="1" applyBorder="1" applyAlignment="1">
      <alignment horizontal="right" vertical="center" shrinkToFit="1"/>
    </xf>
    <xf numFmtId="178" fontId="32" fillId="0" borderId="25" xfId="0" applyNumberFormat="1" applyFont="1" applyFill="1" applyBorder="1" applyAlignment="1">
      <alignment horizontal="right" vertical="center" shrinkToFit="1"/>
    </xf>
    <xf numFmtId="0" fontId="20" fillId="0" borderId="27" xfId="0" applyNumberFormat="1" applyFont="1" applyFill="1" applyBorder="1" applyAlignment="1">
      <alignment horizontal="left" vertical="center" wrapText="1"/>
    </xf>
    <xf numFmtId="0" fontId="20" fillId="0" borderId="25" xfId="0" applyNumberFormat="1" applyFont="1" applyFill="1" applyBorder="1" applyAlignment="1">
      <alignment horizontal="left" vertical="center" wrapText="1"/>
    </xf>
    <xf numFmtId="3" fontId="32" fillId="0" borderId="27" xfId="0" applyNumberFormat="1" applyFont="1" applyFill="1" applyBorder="1" applyAlignment="1">
      <alignment horizontal="center" vertical="center" wrapText="1"/>
    </xf>
    <xf numFmtId="3" fontId="32" fillId="0" borderId="25" xfId="0" applyNumberFormat="1" applyFont="1" applyFill="1" applyBorder="1" applyAlignment="1">
      <alignment horizontal="center" vertical="center" wrapText="1"/>
    </xf>
    <xf numFmtId="3" fontId="25" fillId="2" borderId="27" xfId="0" applyNumberFormat="1" applyFont="1" applyFill="1" applyBorder="1" applyAlignment="1">
      <alignment horizontal="left" vertical="center" wrapText="1"/>
    </xf>
    <xf numFmtId="3" fontId="32" fillId="2" borderId="25" xfId="0" applyNumberFormat="1" applyFont="1" applyFill="1" applyBorder="1" applyAlignment="1">
      <alignment horizontal="center" vertical="center" wrapText="1"/>
    </xf>
    <xf numFmtId="3" fontId="25" fillId="0" borderId="27" xfId="0" applyNumberFormat="1" applyFont="1" applyFill="1" applyBorder="1" applyAlignment="1">
      <alignment horizontal="left" vertical="center" wrapText="1"/>
    </xf>
    <xf numFmtId="0" fontId="20" fillId="0" borderId="27" xfId="0" applyFont="1" applyFill="1" applyBorder="1" applyAlignment="1">
      <alignment horizontal="left" vertical="center" wrapText="1"/>
    </xf>
    <xf numFmtId="178" fontId="25" fillId="0" borderId="27" xfId="0" applyNumberFormat="1" applyFont="1" applyFill="1" applyBorder="1" applyAlignment="1">
      <alignment horizontal="left" vertical="center" wrapText="1" shrinkToFit="1"/>
    </xf>
    <xf numFmtId="0" fontId="20" fillId="0" borderId="27" xfId="0" applyNumberFormat="1" applyFont="1" applyFill="1" applyBorder="1" applyAlignment="1">
      <alignment vertical="center" wrapText="1"/>
    </xf>
    <xf numFmtId="0" fontId="20" fillId="0" borderId="25" xfId="0" applyNumberFormat="1" applyFont="1" applyFill="1" applyBorder="1" applyAlignment="1">
      <alignment vertical="center" wrapText="1"/>
    </xf>
    <xf numFmtId="0" fontId="20" fillId="0" borderId="27" xfId="0" applyFont="1" applyFill="1" applyBorder="1" applyAlignment="1">
      <alignment vertical="center" wrapText="1"/>
    </xf>
    <xf numFmtId="0" fontId="20" fillId="0" borderId="25" xfId="0" applyFont="1" applyFill="1" applyBorder="1" applyAlignment="1">
      <alignment vertical="center" wrapText="1"/>
    </xf>
    <xf numFmtId="0" fontId="25" fillId="0" borderId="27" xfId="0" applyNumberFormat="1" applyFont="1" applyFill="1" applyBorder="1" applyAlignment="1">
      <alignment horizontal="left" vertical="center" wrapText="1"/>
    </xf>
    <xf numFmtId="0" fontId="20" fillId="0" borderId="27"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2" borderId="25" xfId="0" applyNumberFormat="1" applyFont="1" applyFill="1" applyBorder="1" applyAlignment="1">
      <alignment horizontal="center" vertical="center" wrapText="1"/>
    </xf>
    <xf numFmtId="0" fontId="20" fillId="0" borderId="5" xfId="0" applyNumberFormat="1" applyFont="1" applyFill="1" applyBorder="1" applyAlignment="1">
      <alignment horizontal="left" vertical="center" wrapText="1"/>
    </xf>
    <xf numFmtId="177" fontId="20" fillId="0" borderId="49" xfId="0" applyNumberFormat="1" applyFont="1" applyBorder="1" applyAlignment="1">
      <alignment horizontal="center" vertical="center"/>
    </xf>
    <xf numFmtId="177" fontId="20" fillId="0" borderId="26" xfId="0" applyNumberFormat="1" applyFont="1" applyBorder="1" applyAlignment="1">
      <alignment horizontal="center" vertical="center"/>
    </xf>
    <xf numFmtId="177" fontId="20" fillId="0" borderId="51" xfId="0" applyNumberFormat="1" applyFont="1" applyBorder="1" applyAlignment="1">
      <alignment horizontal="center" vertical="center"/>
    </xf>
    <xf numFmtId="177" fontId="20" fillId="0" borderId="12" xfId="0" applyNumberFormat="1" applyFont="1" applyBorder="1" applyAlignment="1">
      <alignment horizontal="center" vertical="center"/>
    </xf>
    <xf numFmtId="3" fontId="32" fillId="0" borderId="5" xfId="0" applyNumberFormat="1" applyFont="1" applyFill="1" applyBorder="1" applyAlignment="1">
      <alignment horizontal="center" vertical="center" wrapText="1"/>
    </xf>
    <xf numFmtId="0" fontId="20" fillId="5" borderId="38" xfId="0" applyFont="1" applyFill="1" applyBorder="1" applyAlignment="1">
      <alignment horizontal="center" vertical="center" wrapText="1"/>
    </xf>
    <xf numFmtId="0" fontId="25" fillId="0" borderId="27" xfId="0" applyNumberFormat="1" applyFont="1" applyFill="1" applyBorder="1" applyAlignment="1">
      <alignment horizontal="left" vertical="center" wrapText="1" shrinkToFit="1"/>
    </xf>
    <xf numFmtId="49" fontId="25" fillId="0" borderId="27" xfId="0" applyNumberFormat="1" applyFont="1" applyFill="1" applyBorder="1" applyAlignment="1">
      <alignment horizontal="left" vertical="center" wrapText="1" shrinkToFit="1"/>
    </xf>
    <xf numFmtId="0" fontId="14" fillId="0" borderId="1" xfId="0" applyFont="1" applyBorder="1" applyAlignment="1">
      <alignment horizontal="right"/>
    </xf>
    <xf numFmtId="0" fontId="20" fillId="5" borderId="5" xfId="0" applyFont="1" applyFill="1" applyBorder="1" applyAlignment="1">
      <alignment horizontal="center" vertical="center" wrapText="1"/>
    </xf>
    <xf numFmtId="177" fontId="14" fillId="0" borderId="0" xfId="0" applyNumberFormat="1" applyFont="1" applyBorder="1" applyAlignment="1">
      <alignment horizontal="center" vertical="center"/>
    </xf>
    <xf numFmtId="0" fontId="25" fillId="0" borderId="3" xfId="0" applyFont="1" applyFill="1" applyBorder="1" applyAlignment="1">
      <alignment horizontal="center" vertical="center" wrapText="1"/>
    </xf>
    <xf numFmtId="0" fontId="31" fillId="4" borderId="108" xfId="0" applyFont="1" applyFill="1" applyBorder="1" applyAlignment="1">
      <alignment horizontal="center" vertical="center"/>
    </xf>
    <xf numFmtId="0" fontId="25" fillId="3" borderId="13" xfId="0" applyFont="1" applyFill="1" applyBorder="1" applyAlignment="1">
      <alignment horizontal="center" vertical="center"/>
    </xf>
    <xf numFmtId="178" fontId="20" fillId="0" borderId="35" xfId="0" applyNumberFormat="1" applyFont="1" applyFill="1" applyBorder="1" applyAlignment="1">
      <alignment vertical="center" wrapText="1"/>
    </xf>
    <xf numFmtId="0" fontId="20" fillId="0" borderId="35" xfId="0" applyFont="1" applyFill="1" applyBorder="1" applyAlignment="1">
      <alignment vertical="center" wrapText="1"/>
    </xf>
    <xf numFmtId="0" fontId="20" fillId="0" borderId="130" xfId="0" applyFont="1" applyFill="1" applyBorder="1" applyAlignment="1">
      <alignment vertical="center" wrapText="1"/>
    </xf>
    <xf numFmtId="0" fontId="25" fillId="0" borderId="35" xfId="0" applyFont="1" applyFill="1" applyBorder="1" applyAlignment="1">
      <alignment vertical="center" wrapText="1"/>
    </xf>
    <xf numFmtId="0" fontId="20" fillId="0" borderId="35" xfId="0" applyFont="1" applyFill="1" applyBorder="1" applyAlignment="1">
      <alignment horizontal="left" vertical="center" wrapText="1"/>
    </xf>
    <xf numFmtId="0" fontId="20" fillId="0" borderId="36" xfId="0" applyFont="1" applyFill="1" applyBorder="1" applyAlignment="1">
      <alignment vertical="center" wrapText="1"/>
    </xf>
    <xf numFmtId="0" fontId="31" fillId="3" borderId="13" xfId="0" applyFont="1" applyFill="1" applyBorder="1" applyAlignment="1">
      <alignment horizontal="center" vertical="center"/>
    </xf>
    <xf numFmtId="0" fontId="25" fillId="3" borderId="131" xfId="0" applyFont="1" applyFill="1" applyBorder="1" applyAlignment="1">
      <alignment horizontal="center" vertical="center"/>
    </xf>
    <xf numFmtId="0" fontId="20" fillId="0" borderId="34" xfId="0" applyFont="1" applyFill="1" applyBorder="1" applyAlignment="1">
      <alignment vertical="center" wrapText="1"/>
    </xf>
    <xf numFmtId="0" fontId="31" fillId="8" borderId="131" xfId="0" applyFont="1" applyFill="1" applyBorder="1" applyAlignment="1">
      <alignment horizontal="center" vertical="center"/>
    </xf>
    <xf numFmtId="0" fontId="25" fillId="8" borderId="131" xfId="0" applyFont="1" applyFill="1" applyBorder="1" applyAlignment="1">
      <alignment horizontal="center" vertical="center"/>
    </xf>
    <xf numFmtId="0" fontId="34" fillId="0" borderId="35" xfId="0" applyFont="1" applyFill="1" applyBorder="1" applyAlignment="1">
      <alignment horizontal="left" vertical="center" wrapText="1"/>
    </xf>
    <xf numFmtId="0" fontId="31" fillId="3" borderId="131" xfId="0" applyFont="1" applyFill="1" applyBorder="1" applyAlignment="1">
      <alignment horizontal="center" vertical="center"/>
    </xf>
    <xf numFmtId="178" fontId="25" fillId="2" borderId="35" xfId="0" applyNumberFormat="1" applyFont="1" applyFill="1" applyBorder="1" applyAlignment="1">
      <alignment horizontal="left" vertical="center" wrapText="1"/>
    </xf>
    <xf numFmtId="178" fontId="20" fillId="0" borderId="35" xfId="0" applyNumberFormat="1" applyFont="1" applyFill="1" applyBorder="1" applyAlignment="1">
      <alignment horizontal="left" vertical="center" wrapText="1"/>
    </xf>
    <xf numFmtId="178" fontId="20" fillId="0" borderId="36" xfId="0" applyNumberFormat="1" applyFont="1" applyFill="1" applyBorder="1" applyAlignment="1">
      <alignment horizontal="left" vertical="center" wrapText="1"/>
    </xf>
    <xf numFmtId="178" fontId="32" fillId="4" borderId="13" xfId="0" applyNumberFormat="1" applyFont="1" applyFill="1" applyBorder="1" applyAlignment="1">
      <alignment horizontal="right" vertical="center" wrapText="1"/>
    </xf>
    <xf numFmtId="178" fontId="20" fillId="0" borderId="130" xfId="0" applyNumberFormat="1" applyFont="1" applyFill="1" applyBorder="1" applyAlignment="1">
      <alignment vertical="center" wrapText="1"/>
    </xf>
    <xf numFmtId="0" fontId="32" fillId="4" borderId="131" xfId="0" applyFont="1" applyFill="1" applyBorder="1" applyAlignment="1">
      <alignment horizontal="center" vertical="center" wrapText="1"/>
    </xf>
    <xf numFmtId="178" fontId="20" fillId="0" borderId="130" xfId="0" applyNumberFormat="1" applyFont="1" applyFill="1" applyBorder="1" applyAlignment="1">
      <alignment horizontal="left" vertical="center" wrapText="1"/>
    </xf>
    <xf numFmtId="0" fontId="20" fillId="0" borderId="44" xfId="0" applyFont="1" applyBorder="1" applyAlignment="1">
      <alignment vertical="center" wrapText="1"/>
    </xf>
    <xf numFmtId="0" fontId="16" fillId="0" borderId="0" xfId="0" applyFont="1" applyFill="1"/>
    <xf numFmtId="0" fontId="14" fillId="0" borderId="28" xfId="0" applyFont="1" applyFill="1" applyBorder="1"/>
    <xf numFmtId="0" fontId="16" fillId="0" borderId="3" xfId="0" applyFont="1" applyFill="1" applyBorder="1"/>
    <xf numFmtId="0" fontId="14" fillId="0" borderId="15" xfId="0" applyFont="1" applyFill="1" applyBorder="1"/>
    <xf numFmtId="0" fontId="14" fillId="0" borderId="0" xfId="0" applyFont="1" applyFill="1" applyBorder="1"/>
    <xf numFmtId="177" fontId="0" fillId="0" borderId="28" xfId="0" applyNumberFormat="1" applyFont="1" applyFill="1" applyBorder="1" applyAlignment="1" applyProtection="1">
      <alignment horizontal="center" vertical="center" wrapText="1"/>
      <protection locked="0"/>
    </xf>
    <xf numFmtId="177" fontId="0" fillId="0" borderId="53" xfId="0" applyNumberFormat="1" applyFont="1" applyFill="1" applyBorder="1" applyAlignment="1" applyProtection="1">
      <alignment horizontal="center" vertical="center" wrapText="1"/>
      <protection locked="0"/>
    </xf>
    <xf numFmtId="0" fontId="14" fillId="0" borderId="28" xfId="0" applyFont="1" applyFill="1" applyBorder="1" applyAlignment="1">
      <alignment horizontal="center" vertical="center" wrapText="1"/>
    </xf>
    <xf numFmtId="0" fontId="14" fillId="0" borderId="53" xfId="0" applyFont="1" applyFill="1" applyBorder="1" applyAlignment="1">
      <alignment horizontal="center" vertical="center" wrapText="1"/>
    </xf>
    <xf numFmtId="183" fontId="0" fillId="0" borderId="65" xfId="0" applyNumberFormat="1" applyFont="1" applyFill="1" applyBorder="1" applyAlignment="1" applyProtection="1">
      <alignment horizontal="center" vertical="center" wrapText="1"/>
      <protection locked="0"/>
    </xf>
    <xf numFmtId="183" fontId="0" fillId="0" borderId="129" xfId="0" applyNumberFormat="1" applyFont="1" applyFill="1" applyBorder="1" applyAlignment="1" applyProtection="1">
      <alignment horizontal="center" vertical="center" wrapText="1"/>
      <protection locked="0"/>
    </xf>
    <xf numFmtId="0" fontId="14" fillId="0" borderId="43" xfId="0" applyFont="1" applyFill="1" applyBorder="1" applyAlignment="1">
      <alignment horizontal="center" vertical="center" wrapText="1"/>
    </xf>
    <xf numFmtId="0" fontId="14" fillId="0" borderId="54" xfId="0" applyFont="1" applyFill="1" applyBorder="1" applyAlignment="1">
      <alignment horizontal="center" vertical="center" wrapText="1"/>
    </xf>
    <xf numFmtId="0" fontId="20" fillId="0" borderId="27" xfId="0" applyNumberFormat="1" applyFont="1" applyFill="1" applyBorder="1" applyAlignment="1">
      <alignment horizontal="center" vertical="center" wrapText="1"/>
    </xf>
    <xf numFmtId="0" fontId="20" fillId="0" borderId="25" xfId="0" applyNumberFormat="1" applyFont="1" applyFill="1" applyBorder="1" applyAlignment="1">
      <alignment horizontal="center" vertical="center" wrapText="1"/>
    </xf>
    <xf numFmtId="179" fontId="20" fillId="0" borderId="28" xfId="0" applyNumberFormat="1" applyFont="1" applyFill="1" applyBorder="1" applyAlignment="1">
      <alignment horizontal="center" vertical="center"/>
    </xf>
    <xf numFmtId="179" fontId="20" fillId="0" borderId="53" xfId="0" applyNumberFormat="1" applyFont="1" applyFill="1" applyBorder="1" applyAlignment="1">
      <alignment horizontal="center" vertical="center"/>
    </xf>
    <xf numFmtId="179" fontId="20" fillId="0" borderId="65" xfId="0" applyNumberFormat="1" applyFont="1" applyFill="1" applyBorder="1" applyAlignment="1">
      <alignment horizontal="center" vertical="center"/>
    </xf>
    <xf numFmtId="179" fontId="20" fillId="0" borderId="129"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177" fontId="0" fillId="0" borderId="0" xfId="0" applyNumberFormat="1" applyFont="1" applyFill="1" applyBorder="1" applyAlignment="1" applyProtection="1">
      <alignment horizontal="center" vertical="center" wrapText="1"/>
      <protection locked="0"/>
    </xf>
    <xf numFmtId="183" fontId="0" fillId="0" borderId="26" xfId="0" applyNumberFormat="1" applyFont="1" applyFill="1" applyBorder="1" applyAlignment="1" applyProtection="1">
      <alignment horizontal="center" vertical="center" wrapText="1"/>
      <protection locked="0"/>
    </xf>
    <xf numFmtId="0" fontId="14" fillId="0" borderId="19" xfId="0" applyFont="1" applyFill="1" applyBorder="1" applyAlignment="1">
      <alignment horizontal="center" vertical="center" wrapText="1"/>
    </xf>
    <xf numFmtId="177" fontId="20" fillId="0" borderId="28" xfId="0" applyNumberFormat="1" applyFont="1" applyFill="1" applyBorder="1" applyAlignment="1">
      <alignment horizontal="center" vertical="center"/>
    </xf>
    <xf numFmtId="177" fontId="20" fillId="0" borderId="53" xfId="0" applyNumberFormat="1" applyFont="1" applyFill="1" applyBorder="1" applyAlignment="1">
      <alignment horizontal="center" vertical="center"/>
    </xf>
    <xf numFmtId="178" fontId="32" fillId="0" borderId="27" xfId="0" applyNumberFormat="1" applyFont="1" applyFill="1" applyBorder="1" applyAlignment="1">
      <alignment horizontal="right" vertical="center" shrinkToFit="1"/>
    </xf>
    <xf numFmtId="178" fontId="32" fillId="0" borderId="25" xfId="0" applyNumberFormat="1" applyFont="1" applyFill="1" applyBorder="1" applyAlignment="1">
      <alignment horizontal="right" vertical="center" shrinkToFit="1"/>
    </xf>
    <xf numFmtId="0" fontId="20" fillId="0" borderId="27" xfId="0" applyNumberFormat="1" applyFont="1" applyFill="1" applyBorder="1" applyAlignment="1">
      <alignment horizontal="left" vertical="center" wrapText="1"/>
    </xf>
    <xf numFmtId="0" fontId="20" fillId="0" borderId="25" xfId="0" applyNumberFormat="1" applyFont="1" applyFill="1" applyBorder="1" applyAlignment="1">
      <alignment horizontal="left" vertical="center" wrapText="1"/>
    </xf>
    <xf numFmtId="0" fontId="20" fillId="0" borderId="65" xfId="0" applyNumberFormat="1" applyFont="1" applyFill="1" applyBorder="1" applyAlignment="1">
      <alignment horizontal="left" vertical="center" wrapText="1"/>
    </xf>
    <xf numFmtId="0" fontId="20" fillId="0" borderId="129" xfId="0" applyNumberFormat="1" applyFont="1" applyFill="1" applyBorder="1" applyAlignment="1">
      <alignment horizontal="left" vertical="center" wrapText="1"/>
    </xf>
    <xf numFmtId="178" fontId="32" fillId="0" borderId="27" xfId="0" applyNumberFormat="1" applyFont="1" applyFill="1" applyBorder="1" applyAlignment="1">
      <alignment horizontal="center" vertical="center" shrinkToFit="1"/>
    </xf>
    <xf numFmtId="178" fontId="32" fillId="0" borderId="25" xfId="0" applyNumberFormat="1" applyFont="1" applyFill="1" applyBorder="1" applyAlignment="1">
      <alignment horizontal="center" vertical="center" shrinkToFit="1"/>
    </xf>
    <xf numFmtId="3" fontId="32" fillId="0" borderId="27" xfId="0" applyNumberFormat="1" applyFont="1" applyFill="1" applyBorder="1" applyAlignment="1">
      <alignment horizontal="center" vertical="center" wrapText="1"/>
    </xf>
    <xf numFmtId="3" fontId="32" fillId="0" borderId="25" xfId="0" applyNumberFormat="1" applyFont="1" applyFill="1" applyBorder="1" applyAlignment="1">
      <alignment horizontal="center" vertical="center" wrapText="1"/>
    </xf>
    <xf numFmtId="3" fontId="20" fillId="0" borderId="27" xfId="0" applyNumberFormat="1" applyFont="1" applyFill="1" applyBorder="1" applyAlignment="1">
      <alignment horizontal="left" vertical="center" wrapText="1"/>
    </xf>
    <xf numFmtId="3" fontId="20" fillId="0" borderId="25" xfId="0" applyNumberFormat="1" applyFont="1" applyFill="1" applyBorder="1" applyAlignment="1">
      <alignment horizontal="left" vertical="center" wrapText="1"/>
    </xf>
    <xf numFmtId="178" fontId="32" fillId="0" borderId="27" xfId="0" applyNumberFormat="1" applyFont="1" applyFill="1" applyBorder="1" applyAlignment="1">
      <alignment horizontal="center" vertical="center" wrapText="1"/>
    </xf>
    <xf numFmtId="178" fontId="32" fillId="0" borderId="25" xfId="0" applyNumberFormat="1" applyFont="1" applyFill="1" applyBorder="1" applyAlignment="1">
      <alignment horizontal="center" vertical="center" wrapText="1"/>
    </xf>
    <xf numFmtId="3" fontId="25" fillId="2" borderId="27" xfId="0" applyNumberFormat="1" applyFont="1" applyFill="1" applyBorder="1" applyAlignment="1">
      <alignment horizontal="left" vertical="center" wrapText="1"/>
    </xf>
    <xf numFmtId="3" fontId="25" fillId="2" borderId="25" xfId="0" applyNumberFormat="1" applyFont="1" applyFill="1" applyBorder="1" applyAlignment="1">
      <alignment horizontal="left" vertical="center" wrapText="1"/>
    </xf>
    <xf numFmtId="3" fontId="32" fillId="2" borderId="27" xfId="0" applyNumberFormat="1" applyFont="1" applyFill="1" applyBorder="1" applyAlignment="1">
      <alignment horizontal="center" vertical="center" wrapText="1"/>
    </xf>
    <xf numFmtId="3" fontId="32" fillId="2" borderId="25" xfId="0" applyNumberFormat="1" applyFont="1" applyFill="1" applyBorder="1" applyAlignment="1">
      <alignment horizontal="center" vertical="center" wrapText="1"/>
    </xf>
    <xf numFmtId="3" fontId="25" fillId="0" borderId="27" xfId="0" applyNumberFormat="1" applyFont="1" applyFill="1" applyBorder="1" applyAlignment="1">
      <alignment horizontal="left" vertical="center" wrapText="1"/>
    </xf>
    <xf numFmtId="3" fontId="32" fillId="0" borderId="25" xfId="0" applyNumberFormat="1" applyFont="1" applyFill="1" applyBorder="1" applyAlignment="1">
      <alignment horizontal="left" vertical="center" wrapText="1"/>
    </xf>
    <xf numFmtId="0" fontId="14" fillId="6" borderId="28" xfId="0" applyFont="1" applyFill="1" applyBorder="1" applyAlignment="1">
      <alignment horizontal="center" vertical="center" wrapText="1"/>
    </xf>
    <xf numFmtId="0" fontId="14" fillId="6" borderId="53" xfId="0" applyFont="1" applyFill="1" applyBorder="1" applyAlignment="1">
      <alignment horizontal="center" vertical="center" wrapText="1"/>
    </xf>
    <xf numFmtId="177" fontId="0" fillId="6" borderId="28" xfId="0" applyNumberFormat="1" applyFont="1" applyFill="1" applyBorder="1" applyAlignment="1" applyProtection="1">
      <alignment horizontal="center" vertical="center" wrapText="1"/>
      <protection locked="0"/>
    </xf>
    <xf numFmtId="177" fontId="0" fillId="6" borderId="53" xfId="0" applyNumberFormat="1" applyFont="1" applyFill="1" applyBorder="1" applyAlignment="1" applyProtection="1">
      <alignment horizontal="center" vertical="center" wrapText="1"/>
      <protection locked="0"/>
    </xf>
    <xf numFmtId="179" fontId="20" fillId="0" borderId="127" xfId="0" applyNumberFormat="1" applyFont="1" applyFill="1" applyBorder="1" applyAlignment="1">
      <alignment horizontal="center" vertical="center"/>
    </xf>
    <xf numFmtId="179" fontId="20" fillId="0" borderId="128" xfId="0" applyNumberFormat="1" applyFont="1" applyFill="1" applyBorder="1" applyAlignment="1">
      <alignment horizontal="center" vertical="center"/>
    </xf>
    <xf numFmtId="0" fontId="20" fillId="0" borderId="27" xfId="0" applyFont="1" applyFill="1" applyBorder="1" applyAlignment="1">
      <alignment horizontal="left" vertical="center" wrapText="1"/>
    </xf>
    <xf numFmtId="0" fontId="20" fillId="0" borderId="25" xfId="0" applyFont="1" applyFill="1" applyBorder="1" applyAlignment="1">
      <alignment horizontal="left" vertical="center" wrapText="1"/>
    </xf>
    <xf numFmtId="178" fontId="25" fillId="0" borderId="27" xfId="0" applyNumberFormat="1" applyFont="1" applyFill="1" applyBorder="1" applyAlignment="1">
      <alignment horizontal="left" vertical="center" wrapText="1" shrinkToFit="1"/>
    </xf>
    <xf numFmtId="178" fontId="25" fillId="0" borderId="25" xfId="0" applyNumberFormat="1" applyFont="1" applyFill="1" applyBorder="1" applyAlignment="1">
      <alignment horizontal="left" vertical="center" wrapText="1" shrinkToFit="1"/>
    </xf>
    <xf numFmtId="181" fontId="25" fillId="0" borderId="27" xfId="0" applyNumberFormat="1" applyFont="1" applyFill="1" applyBorder="1" applyAlignment="1">
      <alignment horizontal="left" vertical="center" wrapText="1" shrinkToFit="1"/>
    </xf>
    <xf numFmtId="181" fontId="25" fillId="0" borderId="25" xfId="0" applyNumberFormat="1" applyFont="1" applyFill="1" applyBorder="1" applyAlignment="1">
      <alignment horizontal="left" vertical="center" wrapText="1" shrinkToFit="1"/>
    </xf>
    <xf numFmtId="0" fontId="20" fillId="0" borderId="27" xfId="0" applyNumberFormat="1" applyFont="1" applyFill="1" applyBorder="1" applyAlignment="1">
      <alignment vertical="center" wrapText="1"/>
    </xf>
    <xf numFmtId="0" fontId="20" fillId="0" borderId="25" xfId="0" applyNumberFormat="1" applyFont="1" applyFill="1" applyBorder="1" applyAlignment="1">
      <alignment vertical="center" wrapText="1"/>
    </xf>
    <xf numFmtId="0" fontId="20" fillId="0" borderId="27" xfId="0" applyFont="1" applyFill="1" applyBorder="1" applyAlignment="1">
      <alignment vertical="center" wrapText="1"/>
    </xf>
    <xf numFmtId="0" fontId="20" fillId="0" borderId="25" xfId="0" applyFont="1" applyFill="1" applyBorder="1" applyAlignment="1">
      <alignment vertical="center" wrapText="1"/>
    </xf>
    <xf numFmtId="178" fontId="32" fillId="0" borderId="25" xfId="0" applyNumberFormat="1" applyFont="1" applyFill="1" applyBorder="1" applyAlignment="1">
      <alignment horizontal="left" vertical="center" shrinkToFit="1"/>
    </xf>
    <xf numFmtId="178" fontId="20" fillId="0" borderId="27" xfId="0" applyNumberFormat="1" applyFont="1" applyFill="1" applyBorder="1" applyAlignment="1">
      <alignment horizontal="center" vertical="center"/>
    </xf>
    <xf numFmtId="178" fontId="20" fillId="0" borderId="25" xfId="0" applyNumberFormat="1" applyFont="1" applyFill="1" applyBorder="1" applyAlignment="1">
      <alignment horizontal="center" vertical="center"/>
    </xf>
    <xf numFmtId="178" fontId="20" fillId="0" borderId="36" xfId="0" applyNumberFormat="1" applyFont="1" applyFill="1" applyBorder="1" applyAlignment="1">
      <alignment horizontal="center" vertical="center"/>
    </xf>
    <xf numFmtId="178" fontId="20" fillId="0" borderId="130" xfId="0" applyNumberFormat="1" applyFont="1" applyFill="1" applyBorder="1" applyAlignment="1">
      <alignment horizontal="center" vertical="center"/>
    </xf>
    <xf numFmtId="3" fontId="25" fillId="0" borderId="27" xfId="0" applyNumberFormat="1" applyFont="1" applyFill="1" applyBorder="1" applyAlignment="1">
      <alignment horizontal="center" vertical="center" wrapText="1"/>
    </xf>
    <xf numFmtId="0" fontId="25" fillId="0" borderId="27" xfId="0" applyNumberFormat="1" applyFont="1" applyFill="1" applyBorder="1" applyAlignment="1">
      <alignment horizontal="left" vertical="center" wrapText="1"/>
    </xf>
    <xf numFmtId="0" fontId="32" fillId="0" borderId="25" xfId="0" applyNumberFormat="1" applyFont="1" applyFill="1" applyBorder="1" applyAlignment="1">
      <alignment horizontal="left" vertical="center" wrapText="1"/>
    </xf>
    <xf numFmtId="3" fontId="25" fillId="0" borderId="25" xfId="0" applyNumberFormat="1" applyFont="1" applyFill="1" applyBorder="1" applyAlignment="1">
      <alignment horizontal="left" vertical="center" wrapText="1"/>
    </xf>
    <xf numFmtId="0" fontId="20" fillId="0" borderId="27" xfId="0" applyFont="1" applyFill="1" applyBorder="1" applyAlignment="1">
      <alignment horizontal="center" vertical="center" wrapText="1"/>
    </xf>
    <xf numFmtId="0" fontId="20" fillId="0" borderId="25" xfId="0" applyFont="1" applyFill="1" applyBorder="1" applyAlignment="1">
      <alignment horizontal="center" vertical="center" wrapText="1"/>
    </xf>
    <xf numFmtId="3" fontId="25" fillId="0" borderId="25" xfId="0" applyNumberFormat="1" applyFont="1" applyFill="1" applyBorder="1" applyAlignment="1">
      <alignment horizontal="center" vertical="center" wrapText="1"/>
    </xf>
    <xf numFmtId="0" fontId="20" fillId="0" borderId="36" xfId="0" applyFont="1" applyFill="1" applyBorder="1" applyAlignment="1">
      <alignment horizontal="center" vertical="center"/>
    </xf>
    <xf numFmtId="0" fontId="20" fillId="0" borderId="130" xfId="0" applyFont="1" applyFill="1" applyBorder="1" applyAlignment="1">
      <alignment horizontal="center" vertical="center"/>
    </xf>
    <xf numFmtId="0" fontId="20" fillId="0" borderId="27" xfId="0" applyFont="1" applyFill="1" applyBorder="1" applyAlignment="1">
      <alignment horizontal="center" vertical="center"/>
    </xf>
    <xf numFmtId="0" fontId="20" fillId="0" borderId="25" xfId="0" applyFont="1" applyFill="1" applyBorder="1" applyAlignment="1">
      <alignment horizontal="center" vertical="center"/>
    </xf>
    <xf numFmtId="0" fontId="25" fillId="0" borderId="25" xfId="0" applyNumberFormat="1" applyFont="1" applyFill="1" applyBorder="1" applyAlignment="1">
      <alignment horizontal="left" vertical="center" wrapText="1"/>
    </xf>
    <xf numFmtId="183" fontId="0" fillId="6" borderId="65" xfId="0" applyNumberFormat="1" applyFont="1" applyFill="1" applyBorder="1" applyAlignment="1" applyProtection="1">
      <alignment horizontal="center" vertical="center" wrapText="1"/>
      <protection locked="0"/>
    </xf>
    <xf numFmtId="183" fontId="0" fillId="6" borderId="129" xfId="0" applyNumberFormat="1" applyFont="1" applyFill="1" applyBorder="1" applyAlignment="1" applyProtection="1">
      <alignment horizontal="center" vertical="center" wrapText="1"/>
      <protection locked="0"/>
    </xf>
    <xf numFmtId="0" fontId="14" fillId="6" borderId="43" xfId="0" applyFont="1" applyFill="1" applyBorder="1" applyAlignment="1">
      <alignment horizontal="center" vertical="center" wrapText="1"/>
    </xf>
    <xf numFmtId="0" fontId="14" fillId="6" borderId="54" xfId="0" applyFont="1" applyFill="1" applyBorder="1" applyAlignment="1">
      <alignment horizontal="center" vertical="center" wrapText="1"/>
    </xf>
    <xf numFmtId="178" fontId="25" fillId="0" borderId="27" xfId="0" applyNumberFormat="1" applyFont="1" applyFill="1" applyBorder="1" applyAlignment="1">
      <alignment horizontal="left" vertical="center" wrapText="1"/>
    </xf>
    <xf numFmtId="178" fontId="32" fillId="0" borderId="25" xfId="0" applyNumberFormat="1" applyFont="1" applyFill="1" applyBorder="1" applyAlignment="1">
      <alignment horizontal="left" vertical="center" wrapText="1"/>
    </xf>
    <xf numFmtId="0" fontId="25" fillId="0" borderId="74" xfId="0" applyFont="1" applyBorder="1" applyAlignment="1"/>
    <xf numFmtId="0" fontId="25" fillId="0" borderId="75" xfId="0" applyFont="1" applyBorder="1" applyAlignment="1"/>
    <xf numFmtId="0" fontId="25" fillId="0" borderId="76" xfId="0" applyFont="1" applyBorder="1" applyAlignment="1"/>
    <xf numFmtId="0" fontId="20" fillId="2" borderId="9"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21" xfId="0" applyFont="1" applyFill="1" applyBorder="1" applyAlignment="1">
      <alignment horizontal="center" vertical="center"/>
    </xf>
    <xf numFmtId="0" fontId="20" fillId="2" borderId="87" xfId="0" applyFont="1" applyFill="1" applyBorder="1" applyAlignment="1">
      <alignment horizontal="center" vertical="center"/>
    </xf>
    <xf numFmtId="0" fontId="20" fillId="0" borderId="72" xfId="0" applyFont="1" applyBorder="1" applyAlignment="1">
      <alignment horizontal="center" vertical="center"/>
    </xf>
    <xf numFmtId="0" fontId="20" fillId="0" borderId="67" xfId="0" applyFont="1" applyBorder="1" applyAlignment="1">
      <alignment horizontal="center" vertical="center"/>
    </xf>
    <xf numFmtId="0" fontId="20" fillId="0" borderId="73" xfId="0" applyFont="1" applyBorder="1" applyAlignment="1">
      <alignment horizontal="center" vertical="center"/>
    </xf>
    <xf numFmtId="0" fontId="0" fillId="0" borderId="69" xfId="0" applyFont="1" applyBorder="1" applyAlignment="1">
      <alignment horizontal="center" vertical="center"/>
    </xf>
    <xf numFmtId="0" fontId="0" fillId="0" borderId="70" xfId="0" applyFont="1" applyBorder="1" applyAlignment="1">
      <alignment horizontal="center" vertical="center"/>
    </xf>
    <xf numFmtId="0" fontId="0" fillId="0" borderId="71" xfId="0" applyFont="1" applyBorder="1" applyAlignment="1">
      <alignment horizontal="center" vertical="center"/>
    </xf>
    <xf numFmtId="0" fontId="20" fillId="0" borderId="69" xfId="0" applyFont="1" applyBorder="1" applyAlignment="1">
      <alignment horizontal="center" vertical="center"/>
    </xf>
    <xf numFmtId="0" fontId="25" fillId="0" borderId="70" xfId="0" applyFont="1" applyBorder="1" applyAlignment="1">
      <alignment horizontal="center" vertical="center"/>
    </xf>
    <xf numFmtId="0" fontId="25" fillId="0" borderId="71" xfId="0" applyFont="1" applyBorder="1" applyAlignment="1">
      <alignment horizontal="center" vertical="center"/>
    </xf>
    <xf numFmtId="0" fontId="0" fillId="0" borderId="136" xfId="0" applyFont="1" applyBorder="1" applyAlignment="1">
      <alignment horizontal="center" vertical="center"/>
    </xf>
    <xf numFmtId="0" fontId="0" fillId="0" borderId="123" xfId="0" applyFont="1" applyBorder="1" applyAlignment="1">
      <alignment horizontal="center" vertical="center"/>
    </xf>
    <xf numFmtId="0" fontId="0" fillId="0" borderId="137" xfId="0" applyFont="1" applyBorder="1" applyAlignment="1">
      <alignment horizontal="center" vertical="center"/>
    </xf>
    <xf numFmtId="0" fontId="0" fillId="0" borderId="124" xfId="0" applyFont="1" applyBorder="1" applyAlignment="1">
      <alignment horizontal="center" vertical="center"/>
    </xf>
    <xf numFmtId="0" fontId="0" fillId="0" borderId="138" xfId="0" applyFont="1" applyBorder="1" applyAlignment="1">
      <alignment horizontal="center" vertical="center"/>
    </xf>
    <xf numFmtId="0" fontId="0" fillId="0" borderId="125" xfId="0" applyFont="1" applyBorder="1" applyAlignment="1">
      <alignment horizontal="center" vertical="center"/>
    </xf>
    <xf numFmtId="3" fontId="20" fillId="0" borderId="5" xfId="0" applyNumberFormat="1" applyFont="1" applyFill="1" applyBorder="1" applyAlignment="1">
      <alignment horizontal="left" vertical="center" wrapText="1"/>
    </xf>
    <xf numFmtId="0" fontId="20" fillId="2" borderId="27" xfId="0" applyNumberFormat="1" applyFont="1" applyFill="1" applyBorder="1" applyAlignment="1">
      <alignment horizontal="center" vertical="center" wrapText="1"/>
    </xf>
    <xf numFmtId="0" fontId="20" fillId="2" borderId="25" xfId="0" applyNumberFormat="1" applyFont="1" applyFill="1" applyBorder="1" applyAlignment="1">
      <alignment horizontal="center" vertical="center" wrapText="1"/>
    </xf>
    <xf numFmtId="3" fontId="20" fillId="0" borderId="69" xfId="0" applyNumberFormat="1" applyFont="1" applyBorder="1" applyAlignment="1">
      <alignment horizontal="center" vertical="center" shrinkToFit="1"/>
    </xf>
    <xf numFmtId="3" fontId="20" fillId="0" borderId="70" xfId="0" applyNumberFormat="1" applyFont="1" applyBorder="1" applyAlignment="1">
      <alignment horizontal="center" vertical="center" shrinkToFit="1"/>
    </xf>
    <xf numFmtId="3" fontId="20" fillId="0" borderId="71" xfId="0" applyNumberFormat="1" applyFont="1" applyBorder="1" applyAlignment="1">
      <alignment horizontal="center" vertical="center" shrinkToFit="1"/>
    </xf>
    <xf numFmtId="0" fontId="20" fillId="0" borderId="70" xfId="0" applyFont="1" applyBorder="1" applyAlignment="1">
      <alignment horizontal="center" vertical="center"/>
    </xf>
    <xf numFmtId="0" fontId="20" fillId="0" borderId="71" xfId="0" applyFont="1" applyBorder="1" applyAlignment="1">
      <alignment horizontal="center" vertical="center"/>
    </xf>
    <xf numFmtId="0" fontId="20" fillId="0" borderId="120" xfId="0" applyFont="1" applyBorder="1" applyAlignment="1">
      <alignment horizontal="center" vertical="center"/>
    </xf>
    <xf numFmtId="0" fontId="20" fillId="0" borderId="121" xfId="0" applyFont="1" applyBorder="1" applyAlignment="1">
      <alignment horizontal="center" vertical="center"/>
    </xf>
    <xf numFmtId="0" fontId="20" fillId="0" borderId="122" xfId="0" applyFont="1" applyBorder="1" applyAlignment="1">
      <alignment horizontal="center" vertical="center"/>
    </xf>
    <xf numFmtId="0" fontId="20" fillId="0" borderId="5" xfId="0" applyNumberFormat="1" applyFont="1" applyFill="1" applyBorder="1" applyAlignment="1">
      <alignment horizontal="left" vertical="center" wrapText="1"/>
    </xf>
    <xf numFmtId="0" fontId="20" fillId="0" borderId="5" xfId="0" applyFont="1" applyFill="1" applyBorder="1" applyAlignment="1">
      <alignment horizontal="center" vertical="center" wrapText="1"/>
    </xf>
    <xf numFmtId="0" fontId="20" fillId="0" borderId="136" xfId="0" applyFont="1" applyBorder="1" applyAlignment="1">
      <alignment horizontal="center" vertical="center"/>
    </xf>
    <xf numFmtId="0" fontId="20" fillId="0" borderId="137" xfId="0" applyFont="1" applyBorder="1" applyAlignment="1">
      <alignment horizontal="center" vertical="center"/>
    </xf>
    <xf numFmtId="0" fontId="20" fillId="0" borderId="138" xfId="0" applyFont="1" applyBorder="1" applyAlignment="1">
      <alignment horizontal="center" vertical="center"/>
    </xf>
    <xf numFmtId="0" fontId="20" fillId="2" borderId="18" xfId="0" applyFont="1" applyFill="1" applyBorder="1" applyAlignment="1">
      <alignment horizontal="center" vertical="center"/>
    </xf>
    <xf numFmtId="0" fontId="20" fillId="2" borderId="77" xfId="0" applyFont="1" applyFill="1" applyBorder="1" applyAlignment="1">
      <alignment horizontal="center" vertical="center"/>
    </xf>
    <xf numFmtId="0" fontId="20" fillId="0" borderId="66" xfId="0" applyFont="1" applyBorder="1" applyAlignment="1">
      <alignment horizontal="center" vertical="center"/>
    </xf>
    <xf numFmtId="0" fontId="20" fillId="0" borderId="68" xfId="0" applyFont="1" applyBorder="1" applyAlignment="1">
      <alignment horizontal="center" vertical="center"/>
    </xf>
    <xf numFmtId="0" fontId="20" fillId="0" borderId="81" xfId="0" applyFont="1" applyBorder="1" applyAlignment="1">
      <alignment horizontal="center" vertical="center"/>
    </xf>
    <xf numFmtId="0" fontId="25" fillId="0" borderId="82" xfId="0" applyFont="1" applyBorder="1" applyAlignment="1">
      <alignment horizontal="center" vertical="center"/>
    </xf>
    <xf numFmtId="0" fontId="25" fillId="0" borderId="85" xfId="0" applyFont="1" applyBorder="1" applyAlignment="1"/>
    <xf numFmtId="0" fontId="25" fillId="0" borderId="86" xfId="0" applyFont="1" applyBorder="1" applyAlignment="1"/>
    <xf numFmtId="0" fontId="0" fillId="0" borderId="139" xfId="0" applyFont="1" applyBorder="1" applyAlignment="1">
      <alignment horizontal="center" vertical="center"/>
    </xf>
    <xf numFmtId="0" fontId="0" fillId="0" borderId="134" xfId="0" applyFont="1" applyBorder="1" applyAlignment="1">
      <alignment horizontal="center" vertical="center"/>
    </xf>
    <xf numFmtId="0" fontId="0" fillId="0" borderId="140" xfId="0" applyFont="1" applyBorder="1" applyAlignment="1">
      <alignment horizontal="center" vertical="center"/>
    </xf>
    <xf numFmtId="0" fontId="0" fillId="0" borderId="135" xfId="0" applyFont="1"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177" fontId="20" fillId="0" borderId="83" xfId="0" applyNumberFormat="1" applyFont="1" applyBorder="1" applyAlignment="1">
      <alignment horizontal="center" vertical="center"/>
    </xf>
    <xf numFmtId="177" fontId="20" fillId="0" borderId="49" xfId="0" applyNumberFormat="1" applyFont="1" applyBorder="1" applyAlignment="1">
      <alignment horizontal="center" vertical="center"/>
    </xf>
    <xf numFmtId="177" fontId="20" fillId="0" borderId="24" xfId="0" applyNumberFormat="1" applyFont="1" applyBorder="1" applyAlignment="1">
      <alignment horizontal="center" vertical="center"/>
    </xf>
    <xf numFmtId="177" fontId="20" fillId="0" borderId="26" xfId="0" applyNumberFormat="1" applyFont="1" applyBorder="1" applyAlignment="1">
      <alignment horizontal="center" vertical="center"/>
    </xf>
    <xf numFmtId="177" fontId="20" fillId="0" borderId="79" xfId="0" applyNumberFormat="1" applyFont="1" applyBorder="1" applyAlignment="1">
      <alignment horizontal="center" vertical="center"/>
    </xf>
    <xf numFmtId="177" fontId="20" fillId="0" borderId="51" xfId="0" applyNumberFormat="1" applyFont="1" applyBorder="1" applyAlignment="1">
      <alignment horizontal="center" vertical="center"/>
    </xf>
    <xf numFmtId="0" fontId="20" fillId="2" borderId="17" xfId="0" applyFont="1" applyFill="1" applyBorder="1" applyAlignment="1">
      <alignment horizontal="center" vertical="center"/>
    </xf>
    <xf numFmtId="0" fontId="20" fillId="2" borderId="84" xfId="0" applyFont="1" applyFill="1" applyBorder="1" applyAlignment="1">
      <alignment horizontal="center" vertical="center"/>
    </xf>
    <xf numFmtId="178" fontId="20" fillId="2" borderId="69" xfId="0" applyNumberFormat="1" applyFont="1" applyFill="1" applyBorder="1" applyAlignment="1">
      <alignment horizontal="center" vertical="center" shrinkToFit="1"/>
    </xf>
    <xf numFmtId="178" fontId="20" fillId="2" borderId="70" xfId="0" applyNumberFormat="1" applyFont="1" applyFill="1" applyBorder="1" applyAlignment="1">
      <alignment horizontal="center" vertical="center" shrinkToFit="1"/>
    </xf>
    <xf numFmtId="178" fontId="20" fillId="2" borderId="71" xfId="0" applyNumberFormat="1" applyFont="1" applyFill="1" applyBorder="1" applyAlignment="1">
      <alignment horizontal="center" vertical="center" shrinkToFit="1"/>
    </xf>
    <xf numFmtId="3" fontId="20" fillId="2" borderId="69" xfId="0" applyNumberFormat="1" applyFont="1" applyFill="1" applyBorder="1" applyAlignment="1">
      <alignment horizontal="center" vertical="center" wrapText="1"/>
    </xf>
    <xf numFmtId="3" fontId="20" fillId="2" borderId="70" xfId="0" applyNumberFormat="1" applyFont="1" applyFill="1" applyBorder="1" applyAlignment="1">
      <alignment horizontal="center" vertical="center" wrapText="1"/>
    </xf>
    <xf numFmtId="3" fontId="20" fillId="2" borderId="71" xfId="0" applyNumberFormat="1" applyFont="1" applyFill="1" applyBorder="1" applyAlignment="1">
      <alignment horizontal="center" vertical="center" wrapText="1"/>
    </xf>
    <xf numFmtId="3" fontId="20" fillId="2" borderId="69" xfId="0" applyNumberFormat="1" applyFont="1" applyFill="1" applyBorder="1" applyAlignment="1">
      <alignment horizontal="left" vertical="center" wrapText="1"/>
    </xf>
    <xf numFmtId="3" fontId="20" fillId="2" borderId="70" xfId="0" applyNumberFormat="1" applyFont="1" applyFill="1" applyBorder="1" applyAlignment="1">
      <alignment horizontal="left" vertical="center" wrapText="1"/>
    </xf>
    <xf numFmtId="3" fontId="20" fillId="2" borderId="71" xfId="0" applyNumberFormat="1" applyFont="1" applyFill="1" applyBorder="1" applyAlignment="1">
      <alignment horizontal="left" vertical="center" wrapText="1"/>
    </xf>
    <xf numFmtId="177" fontId="20" fillId="0" borderId="4" xfId="0" applyNumberFormat="1" applyFont="1" applyBorder="1" applyAlignment="1">
      <alignment horizontal="center" vertical="center"/>
    </xf>
    <xf numFmtId="177" fontId="20" fillId="0" borderId="12" xfId="0" applyNumberFormat="1" applyFont="1" applyBorder="1" applyAlignment="1">
      <alignment horizontal="center" vertical="center"/>
    </xf>
    <xf numFmtId="3" fontId="20" fillId="0" borderId="81" xfId="0" applyNumberFormat="1" applyFont="1" applyBorder="1" applyAlignment="1">
      <alignment horizontal="center" vertical="center" shrinkToFit="1"/>
    </xf>
    <xf numFmtId="3" fontId="20" fillId="0" borderId="82" xfId="0" applyNumberFormat="1" applyFont="1" applyBorder="1" applyAlignment="1">
      <alignment horizontal="center" vertical="center" shrinkToFit="1"/>
    </xf>
    <xf numFmtId="0" fontId="20" fillId="0" borderId="82" xfId="0" applyFont="1" applyBorder="1" applyAlignment="1">
      <alignment horizontal="center" vertical="center"/>
    </xf>
    <xf numFmtId="0" fontId="20" fillId="0" borderId="149" xfId="0" applyFont="1" applyBorder="1" applyAlignment="1">
      <alignment horizontal="center" vertical="center"/>
    </xf>
    <xf numFmtId="0" fontId="20" fillId="0" borderId="150" xfId="0" applyFont="1" applyBorder="1" applyAlignment="1">
      <alignment horizontal="center" vertical="center"/>
    </xf>
    <xf numFmtId="0" fontId="20" fillId="2" borderId="54" xfId="0" applyFont="1" applyFill="1" applyBorder="1" applyAlignment="1">
      <alignment horizontal="center" vertical="center"/>
    </xf>
    <xf numFmtId="0" fontId="20" fillId="2" borderId="129" xfId="0" applyFont="1" applyFill="1" applyBorder="1" applyAlignment="1">
      <alignment horizontal="center" vertical="center"/>
    </xf>
    <xf numFmtId="178" fontId="20" fillId="2" borderId="81" xfId="0" applyNumberFormat="1" applyFont="1" applyFill="1" applyBorder="1" applyAlignment="1">
      <alignment horizontal="center" vertical="center" shrinkToFit="1"/>
    </xf>
    <xf numFmtId="178" fontId="20" fillId="2" borderId="82" xfId="0" applyNumberFormat="1" applyFont="1" applyFill="1" applyBorder="1" applyAlignment="1">
      <alignment horizontal="center" vertical="center" shrinkToFit="1"/>
    </xf>
    <xf numFmtId="3" fontId="20" fillId="2" borderId="81" xfId="0" applyNumberFormat="1" applyFont="1" applyFill="1" applyBorder="1" applyAlignment="1">
      <alignment horizontal="center" vertical="center" wrapText="1"/>
    </xf>
    <xf numFmtId="3" fontId="20" fillId="2" borderId="82" xfId="0" applyNumberFormat="1" applyFont="1" applyFill="1" applyBorder="1" applyAlignment="1">
      <alignment horizontal="center" vertical="center" wrapText="1"/>
    </xf>
    <xf numFmtId="3" fontId="20" fillId="2" borderId="81" xfId="0" applyNumberFormat="1" applyFont="1" applyFill="1" applyBorder="1" applyAlignment="1">
      <alignment horizontal="left" vertical="center" wrapText="1"/>
    </xf>
    <xf numFmtId="3" fontId="20" fillId="2" borderId="82" xfId="0" applyNumberFormat="1" applyFont="1" applyFill="1" applyBorder="1" applyAlignment="1">
      <alignment horizontal="left" vertical="center" wrapText="1"/>
    </xf>
    <xf numFmtId="0" fontId="20" fillId="0" borderId="139" xfId="0" applyFont="1" applyBorder="1" applyAlignment="1">
      <alignment horizontal="center" vertical="center"/>
    </xf>
    <xf numFmtId="0" fontId="20" fillId="0" borderId="140" xfId="0" applyFont="1" applyBorder="1" applyAlignment="1">
      <alignment horizontal="center" vertical="center"/>
    </xf>
    <xf numFmtId="0" fontId="20" fillId="0" borderId="27" xfId="0" applyNumberFormat="1" applyFont="1" applyFill="1" applyBorder="1" applyAlignment="1">
      <alignment vertical="center" shrinkToFit="1"/>
    </xf>
    <xf numFmtId="0" fontId="20" fillId="0" borderId="25" xfId="0" applyNumberFormat="1" applyFont="1" applyFill="1" applyBorder="1" applyAlignment="1">
      <alignment vertical="center" shrinkToFit="1"/>
    </xf>
    <xf numFmtId="178" fontId="25" fillId="0" borderId="25" xfId="0" applyNumberFormat="1" applyFont="1" applyFill="1" applyBorder="1" applyAlignment="1">
      <alignment horizontal="left" vertical="center" wrapText="1"/>
    </xf>
    <xf numFmtId="179" fontId="20" fillId="0" borderId="95" xfId="0" applyNumberFormat="1" applyFont="1" applyFill="1" applyBorder="1" applyAlignment="1">
      <alignment horizontal="center" vertical="center"/>
    </xf>
    <xf numFmtId="178" fontId="20" fillId="0" borderId="27" xfId="0" applyNumberFormat="1" applyFont="1" applyFill="1" applyBorder="1" applyAlignment="1">
      <alignment horizontal="left" vertical="center" wrapText="1" shrinkToFit="1"/>
    </xf>
    <xf numFmtId="178" fontId="20" fillId="0" borderId="25" xfId="0" applyNumberFormat="1" applyFont="1" applyFill="1" applyBorder="1" applyAlignment="1">
      <alignment horizontal="left" vertical="center" wrapText="1" shrinkToFit="1"/>
    </xf>
    <xf numFmtId="178" fontId="20" fillId="0" borderId="5" xfId="0" applyNumberFormat="1" applyFont="1" applyFill="1" applyBorder="1" applyAlignment="1">
      <alignment horizontal="left" vertical="center" wrapText="1" shrinkToFit="1"/>
    </xf>
    <xf numFmtId="3" fontId="32" fillId="0" borderId="5" xfId="0" applyNumberFormat="1" applyFont="1" applyFill="1" applyBorder="1" applyAlignment="1">
      <alignment horizontal="center" vertical="center" wrapText="1"/>
    </xf>
    <xf numFmtId="178" fontId="32" fillId="0" borderId="5" xfId="0" applyNumberFormat="1" applyFont="1" applyFill="1" applyBorder="1" applyAlignment="1">
      <alignment horizontal="center" vertical="center" shrinkToFit="1"/>
    </xf>
    <xf numFmtId="178" fontId="20" fillId="0" borderId="27" xfId="0" applyNumberFormat="1" applyFont="1" applyFill="1" applyBorder="1" applyAlignment="1">
      <alignment horizontal="left" vertical="center" shrinkToFit="1"/>
    </xf>
    <xf numFmtId="178" fontId="20" fillId="0" borderId="25" xfId="0" applyNumberFormat="1" applyFont="1" applyFill="1" applyBorder="1" applyAlignment="1">
      <alignment horizontal="left" vertical="center" shrinkToFit="1"/>
    </xf>
    <xf numFmtId="178" fontId="25" fillId="0" borderId="27" xfId="0" applyNumberFormat="1" applyFont="1" applyFill="1" applyBorder="1" applyAlignment="1">
      <alignment horizontal="center" vertical="center" shrinkToFit="1"/>
    </xf>
    <xf numFmtId="178" fontId="25" fillId="0" borderId="25" xfId="0" applyNumberFormat="1" applyFont="1" applyFill="1" applyBorder="1" applyAlignment="1">
      <alignment horizontal="center" vertical="center" shrinkToFit="1"/>
    </xf>
    <xf numFmtId="178" fontId="20" fillId="0" borderId="25" xfId="0" applyNumberFormat="1" applyFont="1" applyFill="1" applyBorder="1" applyAlignment="1">
      <alignment horizontal="center" vertical="center" wrapText="1" shrinkToFit="1"/>
    </xf>
    <xf numFmtId="178" fontId="25" fillId="2" borderId="27" xfId="0" applyNumberFormat="1" applyFont="1" applyFill="1" applyBorder="1" applyAlignment="1">
      <alignment horizontal="left" vertical="center" wrapText="1" shrinkToFit="1"/>
    </xf>
    <xf numFmtId="178" fontId="25" fillId="2" borderId="25" xfId="0" applyNumberFormat="1" applyFont="1" applyFill="1" applyBorder="1" applyAlignment="1">
      <alignment horizontal="left" vertical="center" shrinkToFit="1"/>
    </xf>
    <xf numFmtId="0" fontId="20" fillId="5" borderId="38" xfId="0" applyFont="1" applyFill="1" applyBorder="1" applyAlignment="1">
      <alignment horizontal="center" vertical="center"/>
    </xf>
    <xf numFmtId="0" fontId="25" fillId="0" borderId="5" xfId="0" applyFont="1" applyBorder="1" applyAlignment="1">
      <alignment horizontal="center" vertical="center"/>
    </xf>
    <xf numFmtId="0" fontId="25" fillId="0" borderId="7" xfId="0" applyFont="1" applyBorder="1" applyAlignment="1">
      <alignment horizontal="center" vertical="center"/>
    </xf>
    <xf numFmtId="0" fontId="25" fillId="5" borderId="63" xfId="0" applyFont="1" applyFill="1" applyBorder="1" applyAlignment="1">
      <alignment horizontal="center" vertical="center"/>
    </xf>
    <xf numFmtId="0" fontId="25" fillId="0" borderId="34" xfId="0" applyFont="1" applyBorder="1" applyAlignment="1">
      <alignment vertical="center"/>
    </xf>
    <xf numFmtId="0" fontId="25" fillId="0" borderId="64" xfId="0" applyFont="1" applyBorder="1" applyAlignment="1">
      <alignment vertical="center"/>
    </xf>
    <xf numFmtId="0" fontId="25" fillId="5" borderId="38" xfId="0" applyFont="1" applyFill="1" applyBorder="1" applyAlignment="1">
      <alignment horizontal="left" vertical="center" wrapText="1"/>
    </xf>
    <xf numFmtId="0" fontId="25" fillId="0" borderId="5" xfId="0" applyFont="1" applyBorder="1" applyAlignment="1">
      <alignment horizontal="left" vertical="center"/>
    </xf>
    <xf numFmtId="0" fontId="25" fillId="0" borderId="7" xfId="0" applyFont="1" applyBorder="1" applyAlignment="1">
      <alignment horizontal="left" vertical="center"/>
    </xf>
    <xf numFmtId="0" fontId="20" fillId="5" borderId="38" xfId="0" applyFont="1" applyFill="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5" borderId="45" xfId="0" applyFont="1" applyFill="1" applyBorder="1" applyAlignment="1">
      <alignment horizontal="center" vertical="center" wrapText="1"/>
    </xf>
    <xf numFmtId="0" fontId="25" fillId="5" borderId="89" xfId="0" applyFont="1" applyFill="1" applyBorder="1" applyAlignment="1">
      <alignment horizontal="center" vertical="center" wrapText="1"/>
    </xf>
    <xf numFmtId="0" fontId="25" fillId="5" borderId="0" xfId="0" applyFont="1" applyFill="1" applyBorder="1" applyAlignment="1">
      <alignment horizontal="center" vertical="center" wrapText="1"/>
    </xf>
    <xf numFmtId="0" fontId="25" fillId="5" borderId="26" xfId="0" applyFont="1" applyFill="1" applyBorder="1" applyAlignment="1">
      <alignment horizontal="center" vertical="center" wrapText="1"/>
    </xf>
    <xf numFmtId="0" fontId="25" fillId="5" borderId="52" xfId="0" applyFont="1" applyFill="1" applyBorder="1" applyAlignment="1">
      <alignment horizontal="center" vertical="center" wrapText="1"/>
    </xf>
    <xf numFmtId="0" fontId="25" fillId="5" borderId="77" xfId="0" applyFont="1" applyFill="1" applyBorder="1" applyAlignment="1">
      <alignment horizontal="center" vertical="center" wrapText="1"/>
    </xf>
    <xf numFmtId="0" fontId="25" fillId="5" borderId="18" xfId="0" applyFont="1" applyFill="1" applyBorder="1" applyAlignment="1">
      <alignment horizontal="center" vertical="center" wrapText="1"/>
    </xf>
    <xf numFmtId="0" fontId="25" fillId="0" borderId="27" xfId="0" applyNumberFormat="1" applyFont="1" applyFill="1" applyBorder="1" applyAlignment="1">
      <alignment horizontal="left" vertical="center" wrapText="1" shrinkToFit="1"/>
    </xf>
    <xf numFmtId="0" fontId="32" fillId="0" borderId="25" xfId="0" applyNumberFormat="1" applyFont="1" applyFill="1" applyBorder="1" applyAlignment="1">
      <alignment horizontal="left" vertical="center" shrinkToFit="1"/>
    </xf>
    <xf numFmtId="3" fontId="32" fillId="2" borderId="25" xfId="0" applyNumberFormat="1" applyFont="1" applyFill="1" applyBorder="1" applyAlignment="1">
      <alignment horizontal="left" vertical="center" wrapText="1"/>
    </xf>
    <xf numFmtId="49" fontId="25" fillId="0" borderId="27" xfId="0" applyNumberFormat="1" applyFont="1" applyFill="1" applyBorder="1" applyAlignment="1">
      <alignment horizontal="left" vertical="center" wrapText="1" shrinkToFit="1"/>
    </xf>
    <xf numFmtId="49" fontId="25" fillId="0" borderId="25" xfId="0" applyNumberFormat="1" applyFont="1" applyFill="1" applyBorder="1" applyAlignment="1">
      <alignment horizontal="left" vertical="center" wrapText="1" shrinkToFit="1"/>
    </xf>
    <xf numFmtId="0" fontId="14" fillId="0" borderId="1" xfId="0" applyFont="1" applyBorder="1" applyAlignment="1">
      <alignment horizontal="right"/>
    </xf>
    <xf numFmtId="0" fontId="0" fillId="0" borderId="1" xfId="0" applyFont="1" applyBorder="1" applyAlignment="1">
      <alignment horizontal="right"/>
    </xf>
    <xf numFmtId="0" fontId="18" fillId="0" borderId="0" xfId="0" applyFont="1" applyBorder="1" applyAlignment="1">
      <alignment horizontal="center"/>
    </xf>
    <xf numFmtId="0" fontId="20" fillId="5" borderId="78" xfId="0" applyFont="1" applyFill="1" applyBorder="1" applyAlignment="1">
      <alignment horizontal="center" vertical="center" wrapText="1"/>
    </xf>
    <xf numFmtId="0" fontId="20" fillId="5" borderId="24" xfId="0" applyFont="1" applyFill="1" applyBorder="1" applyAlignment="1">
      <alignment horizontal="center" vertical="center"/>
    </xf>
    <xf numFmtId="0" fontId="20" fillId="5" borderId="79"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27"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0" xfId="0" applyFont="1" applyFill="1" applyBorder="1" applyAlignment="1">
      <alignment horizontal="center" vertical="center" wrapText="1"/>
    </xf>
    <xf numFmtId="0" fontId="20" fillId="5" borderId="19" xfId="0" applyFont="1" applyFill="1" applyBorder="1" applyAlignment="1">
      <alignment horizontal="center" vertical="center" wrapText="1"/>
    </xf>
    <xf numFmtId="0" fontId="20" fillId="5" borderId="55"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20" fillId="5" borderId="43" xfId="0" applyFont="1" applyFill="1" applyBorder="1" applyAlignment="1">
      <alignment horizontal="center" vertical="center" wrapText="1"/>
    </xf>
    <xf numFmtId="0" fontId="20" fillId="5" borderId="0"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0" fillId="5" borderId="45" xfId="0" applyFont="1" applyFill="1" applyBorder="1" applyAlignment="1">
      <alignment horizontal="center" vertical="center" wrapText="1"/>
    </xf>
    <xf numFmtId="0" fontId="20" fillId="5" borderId="47" xfId="0" applyFont="1" applyFill="1" applyBorder="1" applyAlignment="1">
      <alignment horizontal="center" vertical="center" wrapText="1"/>
    </xf>
    <xf numFmtId="0" fontId="25" fillId="0" borderId="41" xfId="0" applyFont="1" applyBorder="1" applyAlignment="1">
      <alignment horizontal="center" vertical="center" wrapText="1"/>
    </xf>
    <xf numFmtId="0" fontId="25" fillId="0" borderId="62" xfId="0" applyFont="1" applyBorder="1" applyAlignment="1">
      <alignment horizontal="center" vertical="center" wrapText="1"/>
    </xf>
    <xf numFmtId="0" fontId="20" fillId="5" borderId="62" xfId="0" applyFont="1" applyFill="1" applyBorder="1" applyAlignment="1">
      <alignment horizontal="center" vertical="center" wrapText="1"/>
    </xf>
    <xf numFmtId="0" fontId="20" fillId="5" borderId="63" xfId="0" applyFont="1" applyFill="1" applyBorder="1" applyAlignment="1">
      <alignment horizontal="center" vertical="center" wrapText="1"/>
    </xf>
    <xf numFmtId="0" fontId="25" fillId="0" borderId="34" xfId="0" applyFont="1" applyBorder="1" applyAlignment="1">
      <alignment horizontal="center" vertical="center" wrapText="1"/>
    </xf>
    <xf numFmtId="0" fontId="25" fillId="0" borderId="64" xfId="0" applyFont="1" applyBorder="1" applyAlignment="1">
      <alignment horizontal="center" vertical="center" wrapText="1"/>
    </xf>
    <xf numFmtId="0" fontId="20" fillId="5" borderId="65" xfId="0" applyFont="1" applyFill="1" applyBorder="1" applyAlignment="1">
      <alignment horizontal="center" vertical="center" wrapText="1"/>
    </xf>
    <xf numFmtId="0" fontId="20" fillId="5" borderId="51" xfId="0" applyFont="1" applyFill="1" applyBorder="1" applyAlignment="1">
      <alignment horizontal="center" vertical="center" wrapText="1"/>
    </xf>
    <xf numFmtId="0" fontId="20" fillId="5" borderId="41" xfId="0" applyFont="1" applyFill="1" applyBorder="1" applyAlignment="1">
      <alignment horizontal="center" vertical="center" wrapText="1"/>
    </xf>
    <xf numFmtId="0" fontId="14" fillId="0" borderId="0" xfId="0" applyFont="1" applyAlignment="1">
      <alignment vertical="top" wrapText="1"/>
    </xf>
    <xf numFmtId="0" fontId="0" fillId="0" borderId="0" xfId="0" applyAlignment="1">
      <alignment vertical="top" wrapText="1"/>
    </xf>
    <xf numFmtId="0" fontId="20" fillId="0" borderId="5" xfId="0" applyNumberFormat="1" applyFont="1" applyFill="1" applyBorder="1" applyAlignment="1">
      <alignment horizontal="center" vertical="center" wrapText="1"/>
    </xf>
    <xf numFmtId="0" fontId="0" fillId="0" borderId="136" xfId="0" applyBorder="1" applyAlignment="1">
      <alignment horizontal="center" vertical="center"/>
    </xf>
    <xf numFmtId="0" fontId="0" fillId="0" borderId="123" xfId="0" applyBorder="1" applyAlignment="1">
      <alignment horizontal="center" vertical="center"/>
    </xf>
    <xf numFmtId="0" fontId="0" fillId="0" borderId="137" xfId="0" applyBorder="1" applyAlignment="1">
      <alignment horizontal="center" vertical="center"/>
    </xf>
    <xf numFmtId="0" fontId="0" fillId="0" borderId="124" xfId="0" applyBorder="1" applyAlignment="1">
      <alignment horizontal="center" vertical="center"/>
    </xf>
    <xf numFmtId="0" fontId="0" fillId="0" borderId="138" xfId="0" applyBorder="1" applyAlignment="1">
      <alignment horizontal="center" vertical="center"/>
    </xf>
    <xf numFmtId="0" fontId="0" fillId="0" borderId="125"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20" fillId="2" borderId="47" xfId="0" applyFont="1" applyFill="1" applyBorder="1" applyAlignment="1">
      <alignment horizontal="center" vertical="center"/>
    </xf>
    <xf numFmtId="0" fontId="20" fillId="2" borderId="62" xfId="0" applyFont="1" applyFill="1" applyBorder="1" applyAlignment="1">
      <alignment horizontal="center" vertical="center"/>
    </xf>
    <xf numFmtId="0" fontId="0" fillId="0" borderId="139" xfId="0" applyBorder="1" applyAlignment="1">
      <alignment horizontal="center" vertical="center"/>
    </xf>
    <xf numFmtId="0" fontId="0" fillId="0" borderId="134" xfId="0" applyBorder="1" applyAlignment="1">
      <alignment horizontal="center" vertical="center"/>
    </xf>
    <xf numFmtId="0" fontId="0" fillId="0" borderId="140" xfId="0" applyBorder="1" applyAlignment="1">
      <alignment horizontal="center" vertical="center"/>
    </xf>
    <xf numFmtId="0" fontId="0" fillId="0" borderId="135"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25" fillId="5" borderId="80" xfId="0" applyFont="1" applyFill="1" applyBorder="1" applyAlignment="1">
      <alignment horizontal="center" vertical="center" wrapText="1"/>
    </xf>
    <xf numFmtId="0" fontId="25" fillId="5" borderId="19" xfId="0" applyFont="1" applyFill="1" applyBorder="1" applyAlignment="1">
      <alignment horizontal="center" vertical="center" wrapText="1"/>
    </xf>
    <xf numFmtId="0" fontId="0" fillId="0" borderId="1" xfId="0" applyBorder="1" applyAlignment="1">
      <alignment horizontal="right"/>
    </xf>
    <xf numFmtId="0" fontId="25" fillId="5" borderId="38" xfId="0" applyFont="1" applyFill="1" applyBorder="1" applyAlignment="1">
      <alignment horizontal="center" vertical="center"/>
    </xf>
    <xf numFmtId="0" fontId="25" fillId="0" borderId="5" xfId="0" applyFont="1" applyBorder="1" applyAlignment="1">
      <alignment vertical="center"/>
    </xf>
    <xf numFmtId="0" fontId="25" fillId="0" borderId="7" xfId="0" applyFont="1" applyBorder="1" applyAlignment="1">
      <alignment vertical="center"/>
    </xf>
    <xf numFmtId="0" fontId="0" fillId="0" borderId="0" xfId="0" applyFont="1" applyBorder="1" applyAlignment="1"/>
    <xf numFmtId="0" fontId="25" fillId="0" borderId="74" xfId="0" applyFont="1" applyBorder="1" applyAlignment="1">
      <alignment horizontal="center" vertical="center"/>
    </xf>
    <xf numFmtId="0" fontId="25" fillId="0" borderId="75" xfId="0" applyFont="1" applyBorder="1" applyAlignment="1">
      <alignment horizontal="center" vertical="center"/>
    </xf>
    <xf numFmtId="0" fontId="25" fillId="0" borderId="88" xfId="0" applyFont="1" applyBorder="1" applyAlignment="1">
      <alignment horizontal="center" vertical="center"/>
    </xf>
    <xf numFmtId="0" fontId="25" fillId="5" borderId="54" xfId="0" applyFont="1" applyFill="1" applyBorder="1" applyAlignment="1">
      <alignment horizontal="center" vertical="center" wrapText="1"/>
    </xf>
    <xf numFmtId="0" fontId="25" fillId="5" borderId="53" xfId="0" applyFont="1" applyFill="1" applyBorder="1" applyAlignment="1">
      <alignment horizontal="center" vertical="center" wrapText="1"/>
    </xf>
    <xf numFmtId="0" fontId="25" fillId="5" borderId="129" xfId="0" applyFont="1" applyFill="1" applyBorder="1" applyAlignment="1">
      <alignment horizontal="center" vertical="center" wrapText="1"/>
    </xf>
    <xf numFmtId="0" fontId="14" fillId="0" borderId="69" xfId="0" applyFont="1" applyBorder="1" applyAlignment="1">
      <alignment horizontal="center"/>
    </xf>
    <xf numFmtId="0" fontId="14" fillId="0" borderId="70" xfId="0" applyFont="1" applyBorder="1" applyAlignment="1">
      <alignment horizontal="center"/>
    </xf>
    <xf numFmtId="0" fontId="14" fillId="0" borderId="71" xfId="0" applyFont="1" applyBorder="1" applyAlignment="1">
      <alignment horizont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14" fillId="2" borderId="72" xfId="0" applyFont="1" applyFill="1" applyBorder="1" applyAlignment="1">
      <alignment horizontal="center" vertical="center"/>
    </xf>
    <xf numFmtId="0" fontId="14" fillId="2" borderId="67" xfId="0" applyFont="1" applyFill="1" applyBorder="1" applyAlignment="1">
      <alignment horizontal="center" vertical="center"/>
    </xf>
    <xf numFmtId="0" fontId="14" fillId="2" borderId="73" xfId="0" applyFont="1" applyFill="1" applyBorder="1" applyAlignment="1">
      <alignment horizontal="center" vertical="center"/>
    </xf>
    <xf numFmtId="0" fontId="0" fillId="5" borderId="80" xfId="0" applyFont="1" applyFill="1" applyBorder="1" applyAlignment="1">
      <alignment horizontal="center" vertical="center"/>
    </xf>
    <xf numFmtId="0" fontId="0" fillId="0" borderId="19" xfId="0" applyBorder="1" applyAlignment="1">
      <alignment vertical="center"/>
    </xf>
    <xf numFmtId="0" fontId="0" fillId="0" borderId="55" xfId="0" applyBorder="1" applyAlignment="1">
      <alignment vertical="center"/>
    </xf>
    <xf numFmtId="0" fontId="0" fillId="0" borderId="34"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14" fillId="2" borderId="69" xfId="0" applyFont="1" applyFill="1" applyBorder="1" applyAlignment="1">
      <alignment horizontal="center" vertical="center"/>
    </xf>
    <xf numFmtId="0" fontId="14" fillId="5" borderId="80" xfId="0" applyFont="1" applyFill="1" applyBorder="1" applyAlignment="1">
      <alignment horizontal="center" vertical="center"/>
    </xf>
    <xf numFmtId="0" fontId="0" fillId="0" borderId="0" xfId="0" applyBorder="1" applyAlignment="1"/>
    <xf numFmtId="0" fontId="0" fillId="0" borderId="45" xfId="0" applyBorder="1" applyAlignment="1"/>
    <xf numFmtId="177" fontId="14" fillId="2" borderId="83" xfId="0" applyNumberFormat="1" applyFont="1" applyFill="1" applyBorder="1" applyAlignment="1">
      <alignment horizontal="center" vertical="center"/>
    </xf>
    <xf numFmtId="177" fontId="14" fillId="2" borderId="49" xfId="0" applyNumberFormat="1" applyFont="1" applyFill="1" applyBorder="1" applyAlignment="1">
      <alignment horizontal="center" vertical="center"/>
    </xf>
    <xf numFmtId="177" fontId="14" fillId="2" borderId="24" xfId="0" applyNumberFormat="1" applyFont="1" applyFill="1" applyBorder="1" applyAlignment="1">
      <alignment horizontal="center" vertical="center"/>
    </xf>
    <xf numFmtId="177" fontId="14" fillId="2" borderId="26" xfId="0" applyNumberFormat="1" applyFont="1" applyFill="1" applyBorder="1" applyAlignment="1">
      <alignment horizontal="center" vertical="center"/>
    </xf>
    <xf numFmtId="177" fontId="14" fillId="2" borderId="79" xfId="0" applyNumberFormat="1" applyFont="1" applyFill="1" applyBorder="1" applyAlignment="1">
      <alignment horizontal="center" vertical="center"/>
    </xf>
    <xf numFmtId="177" fontId="14" fillId="2" borderId="51" xfId="0" applyNumberFormat="1" applyFont="1" applyFill="1" applyBorder="1" applyAlignment="1">
      <alignment horizontal="center" vertical="center"/>
    </xf>
    <xf numFmtId="3" fontId="14" fillId="2" borderId="69" xfId="0" applyNumberFormat="1" applyFont="1" applyFill="1" applyBorder="1" applyAlignment="1">
      <alignment horizontal="center" vertical="center" shrinkToFit="1"/>
    </xf>
    <xf numFmtId="3" fontId="14" fillId="2" borderId="70" xfId="0" applyNumberFormat="1" applyFont="1" applyFill="1" applyBorder="1" applyAlignment="1">
      <alignment horizontal="center" vertical="center" shrinkToFit="1"/>
    </xf>
    <xf numFmtId="3" fontId="14" fillId="2" borderId="71" xfId="0" applyNumberFormat="1" applyFont="1" applyFill="1" applyBorder="1" applyAlignment="1">
      <alignment horizontal="center" vertical="center" shrinkToFit="1"/>
    </xf>
    <xf numFmtId="0" fontId="14" fillId="5" borderId="78" xfId="0" applyFont="1" applyFill="1" applyBorder="1" applyAlignment="1">
      <alignment horizontal="center" vertical="center" wrapText="1"/>
    </xf>
    <xf numFmtId="0" fontId="14" fillId="5" borderId="24" xfId="0" applyFont="1" applyFill="1" applyBorder="1" applyAlignment="1">
      <alignment horizontal="center" vertical="center"/>
    </xf>
    <xf numFmtId="0" fontId="14" fillId="5" borderId="79" xfId="0" applyFont="1" applyFill="1" applyBorder="1" applyAlignment="1">
      <alignment horizontal="center" vertical="center"/>
    </xf>
    <xf numFmtId="0" fontId="14" fillId="5" borderId="38"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7" xfId="0"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14" fillId="5" borderId="38"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7" borderId="78" xfId="0" applyFont="1" applyFill="1" applyBorder="1" applyAlignment="1">
      <alignment horizontal="center" vertical="center" wrapText="1"/>
    </xf>
    <xf numFmtId="0" fontId="14" fillId="7" borderId="45" xfId="0" applyFont="1" applyFill="1" applyBorder="1" applyAlignment="1">
      <alignment horizontal="center" vertical="center" wrapText="1"/>
    </xf>
    <xf numFmtId="0" fontId="14" fillId="7" borderId="108" xfId="0" applyFont="1" applyFill="1" applyBorder="1" applyAlignment="1">
      <alignment horizontal="center" vertical="center" wrapText="1"/>
    </xf>
    <xf numFmtId="0" fontId="14" fillId="7" borderId="24" xfId="0" applyFont="1" applyFill="1" applyBorder="1" applyAlignment="1">
      <alignment horizontal="center" vertical="center" wrapText="1"/>
    </xf>
    <xf numFmtId="0" fontId="14" fillId="7" borderId="0" xfId="0" applyFont="1" applyFill="1" applyBorder="1" applyAlignment="1">
      <alignment horizontal="center" vertical="center" wrapText="1"/>
    </xf>
    <xf numFmtId="0" fontId="14" fillId="7" borderId="92" xfId="0" applyFont="1" applyFill="1" applyBorder="1" applyAlignment="1">
      <alignment horizontal="center" vertical="center" wrapText="1"/>
    </xf>
    <xf numFmtId="0" fontId="14" fillId="7" borderId="7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11" xfId="0" applyFont="1" applyFill="1" applyBorder="1" applyAlignment="1">
      <alignment horizontal="center" vertical="center" wrapText="1"/>
    </xf>
    <xf numFmtId="0" fontId="14" fillId="2" borderId="123" xfId="0" applyFont="1" applyFill="1" applyBorder="1" applyAlignment="1">
      <alignment horizontal="center" vertical="center"/>
    </xf>
    <xf numFmtId="0" fontId="0" fillId="0" borderId="141" xfId="0" applyBorder="1" applyAlignment="1">
      <alignment horizontal="center" vertical="center"/>
    </xf>
    <xf numFmtId="0" fontId="0" fillId="0" borderId="143" xfId="0" applyBorder="1" applyAlignment="1">
      <alignment horizontal="center" vertical="center"/>
    </xf>
    <xf numFmtId="0" fontId="0" fillId="0" borderId="145" xfId="0" applyBorder="1" applyAlignment="1">
      <alignment horizontal="center" vertical="center"/>
    </xf>
    <xf numFmtId="0" fontId="0" fillId="0" borderId="142" xfId="0" applyBorder="1" applyAlignment="1">
      <alignment horizontal="center" vertical="center"/>
    </xf>
    <xf numFmtId="0" fontId="0" fillId="0" borderId="144" xfId="0" applyBorder="1" applyAlignment="1">
      <alignment horizontal="center" vertical="center"/>
    </xf>
    <xf numFmtId="0" fontId="0" fillId="0" borderId="146" xfId="0" applyBorder="1" applyAlignment="1">
      <alignment horizontal="center" vertical="center"/>
    </xf>
    <xf numFmtId="0" fontId="0" fillId="0" borderId="19" xfId="0" applyFont="1" applyBorder="1" applyAlignment="1">
      <alignment horizontal="center" vertical="center" wrapText="1"/>
    </xf>
    <xf numFmtId="0" fontId="0" fillId="0" borderId="55" xfId="0" applyFont="1" applyBorder="1" applyAlignment="1">
      <alignment horizontal="center" vertical="center" wrapText="1"/>
    </xf>
    <xf numFmtId="177" fontId="23" fillId="0" borderId="90" xfId="0" applyNumberFormat="1" applyFont="1" applyBorder="1" applyAlignment="1">
      <alignment horizontal="center" vertical="center"/>
    </xf>
    <xf numFmtId="177" fontId="23" fillId="0" borderId="31" xfId="0" applyNumberFormat="1" applyFont="1" applyBorder="1" applyAlignment="1">
      <alignment horizontal="center" vertical="center"/>
    </xf>
    <xf numFmtId="177" fontId="23" fillId="0" borderId="32" xfId="0" applyNumberFormat="1" applyFont="1" applyBorder="1" applyAlignment="1">
      <alignment horizontal="center" vertical="center"/>
    </xf>
    <xf numFmtId="0" fontId="23" fillId="0" borderId="9" xfId="0" applyNumberFormat="1" applyFont="1" applyBorder="1" applyAlignment="1">
      <alignment vertical="center" wrapText="1"/>
    </xf>
    <xf numFmtId="0" fontId="0" fillId="0" borderId="11" xfId="0" applyBorder="1" applyAlignment="1">
      <alignment vertical="center"/>
    </xf>
    <xf numFmtId="0" fontId="22" fillId="0" borderId="0" xfId="0" applyFont="1" applyBorder="1" applyAlignment="1">
      <alignment horizontal="center"/>
    </xf>
    <xf numFmtId="0" fontId="23" fillId="3" borderId="78" xfId="0" applyFont="1" applyFill="1" applyBorder="1" applyAlignment="1">
      <alignment horizontal="center" vertical="center" wrapText="1"/>
    </xf>
    <xf numFmtId="0" fontId="23" fillId="3" borderId="24" xfId="0" applyFont="1" applyFill="1" applyBorder="1" applyAlignment="1">
      <alignment horizontal="center" vertical="center"/>
    </xf>
    <xf numFmtId="0" fontId="23" fillId="3" borderId="79" xfId="0" applyFont="1" applyFill="1" applyBorder="1" applyAlignment="1">
      <alignment horizontal="center" vertical="center"/>
    </xf>
    <xf numFmtId="0" fontId="23" fillId="3" borderId="38" xfId="0" applyFont="1" applyFill="1" applyBorder="1" applyAlignment="1">
      <alignment horizontal="center" vertical="center" wrapText="1"/>
    </xf>
    <xf numFmtId="0" fontId="23" fillId="3" borderId="5" xfId="0" applyFont="1" applyFill="1" applyBorder="1" applyAlignment="1">
      <alignment horizontal="center" vertical="center"/>
    </xf>
    <xf numFmtId="0" fontId="23" fillId="3" borderId="7" xfId="0" applyFont="1" applyFill="1" applyBorder="1" applyAlignment="1">
      <alignment horizontal="center" vertical="center"/>
    </xf>
    <xf numFmtId="0" fontId="23" fillId="3" borderId="41" xfId="0" applyFont="1" applyFill="1" applyBorder="1" applyAlignment="1">
      <alignment horizontal="center" vertical="center" wrapText="1"/>
    </xf>
    <xf numFmtId="0" fontId="23" fillId="3" borderId="62" xfId="0" applyFont="1" applyFill="1" applyBorder="1" applyAlignment="1">
      <alignment horizontal="center" vertical="center" wrapText="1"/>
    </xf>
    <xf numFmtId="0" fontId="23" fillId="3" borderId="45"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3" borderId="47"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62" xfId="0" applyBorder="1" applyAlignment="1">
      <alignment horizontal="center" vertical="center" wrapText="1"/>
    </xf>
    <xf numFmtId="0" fontId="23" fillId="3" borderId="63" xfId="0" applyFont="1" applyFill="1" applyBorder="1" applyAlignment="1">
      <alignment horizontal="center" vertical="center"/>
    </xf>
    <xf numFmtId="0" fontId="23" fillId="3" borderId="34" xfId="0" applyFont="1" applyFill="1" applyBorder="1" applyAlignment="1">
      <alignment horizontal="center" vertical="center"/>
    </xf>
    <xf numFmtId="0" fontId="23" fillId="3" borderId="64" xfId="0" applyFont="1" applyFill="1" applyBorder="1" applyAlignment="1">
      <alignment horizontal="center" vertical="center"/>
    </xf>
    <xf numFmtId="0" fontId="23" fillId="3" borderId="5"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27" xfId="0" applyFont="1" applyFill="1" applyBorder="1" applyAlignment="1">
      <alignment horizontal="center" vertical="center" wrapText="1"/>
    </xf>
    <xf numFmtId="0" fontId="23" fillId="3" borderId="43" xfId="0" applyFont="1" applyFill="1" applyBorder="1" applyAlignment="1">
      <alignment horizontal="center" vertical="center" wrapText="1"/>
    </xf>
    <xf numFmtId="0" fontId="23" fillId="3" borderId="65" xfId="0" applyFont="1" applyFill="1" applyBorder="1" applyAlignment="1">
      <alignment horizontal="center" vertical="center" wrapText="1"/>
    </xf>
    <xf numFmtId="0" fontId="23" fillId="3" borderId="55" xfId="0" applyFont="1" applyFill="1" applyBorder="1" applyAlignment="1">
      <alignment horizontal="center" vertical="center" wrapText="1"/>
    </xf>
    <xf numFmtId="0" fontId="23" fillId="3" borderId="5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4" fillId="0" borderId="1" xfId="0" applyFont="1" applyBorder="1" applyAlignment="1">
      <alignment horizontal="right" vertical="center"/>
    </xf>
    <xf numFmtId="0" fontId="0" fillId="0" borderId="1" xfId="0" applyBorder="1" applyAlignment="1">
      <alignment horizontal="right" vertical="center"/>
    </xf>
    <xf numFmtId="0" fontId="23" fillId="3" borderId="80" xfId="0" applyFont="1" applyFill="1" applyBorder="1" applyAlignment="1">
      <alignment horizontal="center" vertical="center"/>
    </xf>
    <xf numFmtId="0" fontId="0" fillId="3" borderId="89" xfId="0" applyFill="1" applyBorder="1" applyAlignment="1">
      <alignment horizontal="center" vertical="center"/>
    </xf>
    <xf numFmtId="0" fontId="0" fillId="3" borderId="19" xfId="0" applyFill="1" applyBorder="1" applyAlignment="1">
      <alignment horizontal="center" vertical="center"/>
    </xf>
    <xf numFmtId="0" fontId="0" fillId="3" borderId="26" xfId="0" applyFill="1" applyBorder="1" applyAlignment="1">
      <alignment horizontal="center" vertical="center"/>
    </xf>
    <xf numFmtId="0" fontId="0" fillId="3" borderId="55" xfId="0" applyFill="1" applyBorder="1" applyAlignment="1">
      <alignment horizontal="center" vertical="center"/>
    </xf>
    <xf numFmtId="0" fontId="0" fillId="3" borderId="51" xfId="0" applyFill="1" applyBorder="1" applyAlignment="1">
      <alignment horizontal="center" vertical="center"/>
    </xf>
    <xf numFmtId="0" fontId="23" fillId="0" borderId="47" xfId="0" applyNumberFormat="1" applyFont="1" applyBorder="1" applyAlignment="1">
      <alignment vertical="center" wrapText="1"/>
    </xf>
    <xf numFmtId="0" fontId="0" fillId="0" borderId="62" xfId="0" applyBorder="1" applyAlignment="1">
      <alignment vertical="center"/>
    </xf>
    <xf numFmtId="0" fontId="14" fillId="0" borderId="0" xfId="0" applyFont="1" applyAlignment="1">
      <alignment vertical="center"/>
    </xf>
    <xf numFmtId="178" fontId="20" fillId="0" borderId="98" xfId="0" applyNumberFormat="1" applyFont="1" applyBorder="1" applyAlignment="1">
      <alignment horizontal="center" vertical="center" shrinkToFit="1"/>
    </xf>
    <xf numFmtId="178" fontId="20" fillId="0" borderId="19" xfId="0" applyNumberFormat="1" applyFont="1" applyBorder="1" applyAlignment="1">
      <alignment horizontal="center" vertical="center" shrinkToFit="1"/>
    </xf>
    <xf numFmtId="178" fontId="20" fillId="0" borderId="57" xfId="0" applyNumberFormat="1" applyFont="1" applyBorder="1" applyAlignment="1">
      <alignment horizontal="center" vertical="center" shrinkToFit="1"/>
    </xf>
    <xf numFmtId="0" fontId="20" fillId="0" borderId="99" xfId="0" applyFont="1" applyBorder="1" applyAlignment="1">
      <alignment horizontal="distributed" vertical="center"/>
    </xf>
    <xf numFmtId="0" fontId="20" fillId="0" borderId="100" xfId="0" applyFont="1" applyBorder="1" applyAlignment="1">
      <alignment horizontal="distributed" vertical="center"/>
    </xf>
    <xf numFmtId="0" fontId="20" fillId="0" borderId="101" xfId="0" applyFont="1" applyBorder="1" applyAlignment="1">
      <alignment horizontal="distributed" vertical="center"/>
    </xf>
    <xf numFmtId="178" fontId="20" fillId="0" borderId="102" xfId="0" applyNumberFormat="1" applyFont="1" applyBorder="1" applyAlignment="1">
      <alignment vertical="center" shrinkToFit="1"/>
    </xf>
    <xf numFmtId="178" fontId="20" fillId="0" borderId="103" xfId="0" applyNumberFormat="1" applyFont="1" applyBorder="1" applyAlignment="1">
      <alignment vertical="center" shrinkToFit="1"/>
    </xf>
    <xf numFmtId="178" fontId="20" fillId="0" borderId="104" xfId="0" applyNumberFormat="1" applyFont="1" applyBorder="1" applyAlignment="1">
      <alignment vertical="center" shrinkToFit="1"/>
    </xf>
    <xf numFmtId="178" fontId="20" fillId="0" borderId="94" xfId="0" applyNumberFormat="1" applyFont="1" applyBorder="1" applyAlignment="1">
      <alignment horizontal="center" vertical="center" shrinkToFit="1"/>
    </xf>
    <xf numFmtId="178" fontId="20" fillId="0" borderId="95" xfId="0" applyNumberFormat="1" applyFont="1" applyBorder="1" applyAlignment="1">
      <alignment horizontal="center" vertical="center" shrinkToFit="1"/>
    </xf>
    <xf numFmtId="178" fontId="20" fillId="0" borderId="56" xfId="0" applyNumberFormat="1" applyFont="1" applyBorder="1" applyAlignment="1">
      <alignment horizontal="center" vertical="center" shrinkToFit="1"/>
    </xf>
    <xf numFmtId="178" fontId="20" fillId="0" borderId="94" xfId="0" applyNumberFormat="1" applyFont="1" applyBorder="1" applyAlignment="1">
      <alignment vertical="center" shrinkToFit="1"/>
    </xf>
    <xf numFmtId="178" fontId="20" fillId="0" borderId="95" xfId="0" applyNumberFormat="1" applyFont="1" applyBorder="1" applyAlignment="1">
      <alignment vertical="center" shrinkToFit="1"/>
    </xf>
    <xf numFmtId="178" fontId="20" fillId="0" borderId="56" xfId="0" applyNumberFormat="1" applyFont="1" applyBorder="1" applyAlignment="1">
      <alignment vertical="center" shrinkToFit="1"/>
    </xf>
    <xf numFmtId="178" fontId="20" fillId="0" borderId="110" xfId="0" applyNumberFormat="1" applyFont="1" applyBorder="1" applyAlignment="1">
      <alignment vertical="center" shrinkToFit="1"/>
    </xf>
    <xf numFmtId="178" fontId="20" fillId="0" borderId="106" xfId="0" applyNumberFormat="1" applyFont="1" applyBorder="1" applyAlignment="1">
      <alignment vertical="center" shrinkToFit="1"/>
    </xf>
    <xf numFmtId="178" fontId="20" fillId="0" borderId="107" xfId="0" applyNumberFormat="1" applyFont="1" applyBorder="1" applyAlignment="1">
      <alignment vertical="center" shrinkToFit="1"/>
    </xf>
    <xf numFmtId="178" fontId="20" fillId="0" borderId="91" xfId="0" applyNumberFormat="1" applyFont="1" applyBorder="1" applyAlignment="1">
      <alignment vertical="center" shrinkToFit="1"/>
    </xf>
    <xf numFmtId="178" fontId="20" fillId="0" borderId="92" xfId="0" applyNumberFormat="1" applyFont="1" applyBorder="1" applyAlignment="1">
      <alignment vertical="center" shrinkToFit="1"/>
    </xf>
    <xf numFmtId="178" fontId="20" fillId="0" borderId="93" xfId="0" applyNumberFormat="1" applyFont="1" applyBorder="1" applyAlignment="1">
      <alignment vertical="center" shrinkToFit="1"/>
    </xf>
    <xf numFmtId="178" fontId="20" fillId="0" borderId="99" xfId="0" applyNumberFormat="1" applyFont="1" applyBorder="1" applyAlignment="1">
      <alignment vertical="center" shrinkToFit="1"/>
    </xf>
    <xf numFmtId="178" fontId="20" fillId="0" borderId="100" xfId="0" applyNumberFormat="1" applyFont="1" applyBorder="1" applyAlignment="1">
      <alignment vertical="center" shrinkToFit="1"/>
    </xf>
    <xf numFmtId="178" fontId="20" fillId="0" borderId="101" xfId="0" applyNumberFormat="1" applyFont="1" applyBorder="1" applyAlignment="1">
      <alignment vertical="center" shrinkToFit="1"/>
    </xf>
    <xf numFmtId="178" fontId="20" fillId="0" borderId="110" xfId="0" applyNumberFormat="1" applyFont="1" applyBorder="1" applyAlignment="1">
      <alignment horizontal="center" vertical="center" shrinkToFit="1"/>
    </xf>
    <xf numFmtId="178" fontId="20" fillId="0" borderId="106" xfId="0" applyNumberFormat="1" applyFont="1" applyBorder="1" applyAlignment="1">
      <alignment horizontal="center" vertical="center" shrinkToFit="1"/>
    </xf>
    <xf numFmtId="178" fontId="20" fillId="0" borderId="107" xfId="0" applyNumberFormat="1" applyFont="1" applyBorder="1" applyAlignment="1">
      <alignment horizontal="center" vertical="center" shrinkToFit="1"/>
    </xf>
    <xf numFmtId="178" fontId="20" fillId="0" borderId="96" xfId="0" applyNumberFormat="1" applyFont="1" applyBorder="1" applyAlignment="1">
      <alignment horizontal="center" vertical="center" shrinkToFit="1"/>
    </xf>
    <xf numFmtId="178" fontId="20" fillId="0" borderId="24" xfId="0" applyNumberFormat="1" applyFont="1" applyBorder="1" applyAlignment="1">
      <alignment horizontal="center" vertical="center" shrinkToFit="1"/>
    </xf>
    <xf numFmtId="178" fontId="20" fillId="0" borderId="97" xfId="0" applyNumberFormat="1" applyFont="1" applyBorder="1" applyAlignment="1">
      <alignment horizontal="center" vertical="center" shrinkToFit="1"/>
    </xf>
    <xf numFmtId="178" fontId="20" fillId="0" borderId="91" xfId="0" applyNumberFormat="1" applyFont="1" applyBorder="1" applyAlignment="1">
      <alignment horizontal="center" vertical="center" shrinkToFit="1"/>
    </xf>
    <xf numFmtId="178" fontId="20" fillId="0" borderId="92" xfId="0" applyNumberFormat="1" applyFont="1" applyBorder="1" applyAlignment="1">
      <alignment horizontal="center" vertical="center" shrinkToFit="1"/>
    </xf>
    <xf numFmtId="178" fontId="20" fillId="0" borderId="93" xfId="0" applyNumberFormat="1" applyFont="1" applyBorder="1" applyAlignment="1">
      <alignment horizontal="center" vertical="center" shrinkToFit="1"/>
    </xf>
    <xf numFmtId="0" fontId="20" fillId="0" borderId="78" xfId="0" applyFont="1" applyBorder="1" applyAlignment="1">
      <alignment horizontal="center" vertical="center"/>
    </xf>
    <xf numFmtId="0" fontId="20" fillId="0" borderId="108" xfId="0" applyFont="1" applyBorder="1" applyAlignment="1">
      <alignment horizontal="center" vertical="center"/>
    </xf>
    <xf numFmtId="0" fontId="20" fillId="0" borderId="79" xfId="0" applyFont="1" applyBorder="1" applyAlignment="1">
      <alignment horizontal="center" vertical="center"/>
    </xf>
    <xf numFmtId="0" fontId="20" fillId="0" borderId="111" xfId="0" applyFont="1" applyBorder="1" applyAlignment="1">
      <alignment horizontal="center" vertical="center"/>
    </xf>
    <xf numFmtId="0" fontId="20" fillId="0" borderId="105" xfId="0" applyFont="1" applyBorder="1" applyAlignment="1">
      <alignment horizontal="center" vertical="center" wrapText="1"/>
    </xf>
    <xf numFmtId="0" fontId="20" fillId="0" borderId="106" xfId="0" applyFont="1" applyBorder="1" applyAlignment="1">
      <alignment horizontal="center" vertical="center" wrapText="1"/>
    </xf>
    <xf numFmtId="0" fontId="20" fillId="0" borderId="107" xfId="0" applyFont="1" applyBorder="1" applyAlignment="1">
      <alignment horizontal="center" vertical="center" wrapText="1"/>
    </xf>
    <xf numFmtId="0" fontId="20" fillId="0" borderId="78" xfId="0" applyFont="1" applyBorder="1" applyAlignment="1">
      <alignment horizontal="center" vertical="center" wrapText="1"/>
    </xf>
    <xf numFmtId="0" fontId="20" fillId="0" borderId="24" xfId="0" applyFont="1" applyBorder="1" applyAlignment="1">
      <alignment horizontal="center" vertical="center"/>
    </xf>
    <xf numFmtId="0" fontId="20" fillId="0" borderId="97" xfId="0" applyFont="1" applyBorder="1" applyAlignment="1">
      <alignment horizontal="center" vertical="center"/>
    </xf>
    <xf numFmtId="0" fontId="20" fillId="0" borderId="109" xfId="0" applyFont="1" applyBorder="1" applyAlignment="1">
      <alignment horizontal="center" vertical="center" wrapText="1"/>
    </xf>
    <xf numFmtId="0" fontId="20" fillId="0" borderId="103" xfId="0" applyFont="1" applyBorder="1" applyAlignment="1">
      <alignment horizontal="center" vertical="center" wrapText="1"/>
    </xf>
    <xf numFmtId="0" fontId="20" fillId="0" borderId="104" xfId="0" applyFont="1" applyBorder="1" applyAlignment="1">
      <alignment horizontal="center" vertical="center" wrapText="1"/>
    </xf>
    <xf numFmtId="0" fontId="18" fillId="0" borderId="0" xfId="0" applyFont="1" applyAlignment="1">
      <alignment horizontal="center"/>
    </xf>
    <xf numFmtId="0" fontId="20" fillId="0" borderId="112" xfId="0" applyFont="1" applyBorder="1" applyAlignment="1">
      <alignment horizontal="center" vertical="center"/>
    </xf>
    <xf numFmtId="0" fontId="20" fillId="0" borderId="113" xfId="0" applyFont="1" applyBorder="1" applyAlignment="1">
      <alignment horizontal="center" vertical="center"/>
    </xf>
    <xf numFmtId="0" fontId="20" fillId="0" borderId="114" xfId="0" applyFont="1" applyBorder="1" applyAlignment="1">
      <alignment horizontal="center" vertical="center"/>
    </xf>
    <xf numFmtId="0" fontId="20" fillId="0" borderId="115" xfId="0" applyFont="1" applyBorder="1" applyAlignment="1">
      <alignment horizontal="center" vertical="center" wrapText="1"/>
    </xf>
    <xf numFmtId="0" fontId="20" fillId="0" borderId="116" xfId="0" applyFont="1" applyBorder="1" applyAlignment="1">
      <alignment horizontal="center" vertical="center" wrapText="1"/>
    </xf>
    <xf numFmtId="0" fontId="20" fillId="0" borderId="117" xfId="0" applyFont="1" applyBorder="1" applyAlignment="1">
      <alignment horizontal="center" vertical="center" wrapText="1"/>
    </xf>
    <xf numFmtId="0" fontId="20" fillId="0" borderId="99" xfId="0" applyFont="1" applyBorder="1" applyAlignment="1">
      <alignment horizontal="center" vertical="center" wrapText="1"/>
    </xf>
    <xf numFmtId="0" fontId="20" fillId="0" borderId="118" xfId="0" applyFont="1" applyBorder="1" applyAlignment="1">
      <alignment horizontal="center" vertical="center" wrapText="1"/>
    </xf>
    <xf numFmtId="0" fontId="20" fillId="0" borderId="119"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97" xfId="0" applyFont="1" applyBorder="1" applyAlignment="1">
      <alignment horizontal="center" vertical="center" wrapText="1"/>
    </xf>
    <xf numFmtId="0" fontId="20" fillId="0" borderId="45" xfId="0" applyFont="1" applyBorder="1" applyAlignment="1">
      <alignment horizontal="center" vertical="center"/>
    </xf>
    <xf numFmtId="0" fontId="20" fillId="0" borderId="0" xfId="0" applyFont="1" applyBorder="1" applyAlignment="1">
      <alignment horizontal="center" vertical="center"/>
    </xf>
    <xf numFmtId="0" fontId="20" fillId="0" borderId="92" xfId="0" applyFont="1" applyBorder="1" applyAlignment="1">
      <alignment horizontal="center" vertical="center"/>
    </xf>
    <xf numFmtId="0" fontId="20" fillId="0" borderId="106" xfId="0" applyFont="1" applyBorder="1" applyAlignment="1">
      <alignment horizontal="center" vertical="center"/>
    </xf>
    <xf numFmtId="0" fontId="20" fillId="0" borderId="107" xfId="0" applyFont="1" applyBorder="1" applyAlignment="1">
      <alignment horizontal="center" vertical="center"/>
    </xf>
    <xf numFmtId="177" fontId="14" fillId="0" borderId="83" xfId="0" applyNumberFormat="1" applyFont="1" applyFill="1" applyBorder="1" applyAlignment="1">
      <alignment horizontal="center" vertical="center"/>
    </xf>
    <xf numFmtId="177" fontId="14" fillId="0" borderId="126" xfId="0" applyNumberFormat="1" applyFont="1" applyFill="1" applyBorder="1" applyAlignment="1">
      <alignment horizontal="center" vertical="center"/>
    </xf>
    <xf numFmtId="177" fontId="14" fillId="0" borderId="49" xfId="0" applyNumberFormat="1" applyFont="1" applyFill="1" applyBorder="1" applyAlignment="1">
      <alignment horizontal="center" vertical="center"/>
    </xf>
    <xf numFmtId="177" fontId="14" fillId="0" borderId="24" xfId="0" applyNumberFormat="1" applyFont="1" applyFill="1" applyBorder="1" applyAlignment="1">
      <alignment horizontal="center" vertical="center"/>
    </xf>
    <xf numFmtId="177" fontId="14" fillId="0" borderId="0" xfId="0" applyNumberFormat="1" applyFont="1" applyFill="1" applyBorder="1" applyAlignment="1">
      <alignment horizontal="center" vertical="center"/>
    </xf>
    <xf numFmtId="177" fontId="14" fillId="0" borderId="26" xfId="0" applyNumberFormat="1" applyFont="1" applyFill="1" applyBorder="1" applyAlignment="1">
      <alignment horizontal="center" vertical="center"/>
    </xf>
    <xf numFmtId="177" fontId="14" fillId="0" borderId="79" xfId="0" applyNumberFormat="1" applyFont="1" applyFill="1" applyBorder="1" applyAlignment="1">
      <alignment horizontal="center" vertical="center"/>
    </xf>
    <xf numFmtId="177" fontId="14" fillId="0" borderId="1" xfId="0" applyNumberFormat="1" applyFont="1" applyFill="1" applyBorder="1" applyAlignment="1">
      <alignment horizontal="center" vertical="center"/>
    </xf>
    <xf numFmtId="177" fontId="14" fillId="0" borderId="51" xfId="0" applyNumberFormat="1" applyFont="1" applyFill="1" applyBorder="1" applyAlignment="1">
      <alignment horizontal="center" vertical="center"/>
    </xf>
    <xf numFmtId="0" fontId="14" fillId="0" borderId="72" xfId="0" applyNumberFormat="1" applyFont="1" applyFill="1" applyBorder="1" applyAlignment="1">
      <alignment horizontal="center" vertical="center"/>
    </xf>
    <xf numFmtId="0" fontId="14" fillId="0" borderId="67" xfId="0" applyNumberFormat="1" applyFont="1" applyFill="1" applyBorder="1" applyAlignment="1">
      <alignment horizontal="center" vertical="center"/>
    </xf>
    <xf numFmtId="0" fontId="14" fillId="0" borderId="73" xfId="0" applyNumberFormat="1" applyFont="1" applyFill="1" applyBorder="1" applyAlignment="1">
      <alignment horizontal="center" vertical="center"/>
    </xf>
    <xf numFmtId="0" fontId="14" fillId="0" borderId="72" xfId="0" applyFont="1" applyFill="1" applyBorder="1" applyAlignment="1">
      <alignment horizontal="center" vertical="center"/>
    </xf>
    <xf numFmtId="0" fontId="14" fillId="0" borderId="67" xfId="0" applyFont="1" applyFill="1" applyBorder="1" applyAlignment="1">
      <alignment horizontal="center" vertical="center"/>
    </xf>
    <xf numFmtId="0" fontId="14" fillId="0" borderId="73" xfId="0" applyFont="1" applyFill="1" applyBorder="1" applyAlignment="1">
      <alignment horizontal="center" vertical="center"/>
    </xf>
    <xf numFmtId="0" fontId="14" fillId="0" borderId="42" xfId="0" applyFont="1" applyFill="1" applyBorder="1" applyAlignment="1">
      <alignment horizontal="center" vertical="center"/>
    </xf>
    <xf numFmtId="0" fontId="0" fillId="0" borderId="6" xfId="0" applyFont="1" applyFill="1" applyBorder="1" applyAlignment="1">
      <alignment vertical="center"/>
    </xf>
    <xf numFmtId="0" fontId="0" fillId="0" borderId="23" xfId="0" applyFont="1" applyFill="1" applyBorder="1" applyAlignment="1">
      <alignment vertical="center"/>
    </xf>
    <xf numFmtId="0" fontId="14" fillId="0" borderId="47" xfId="0" applyFont="1" applyFill="1" applyBorder="1" applyAlignment="1">
      <alignment horizontal="center" vertical="center"/>
    </xf>
    <xf numFmtId="0" fontId="0" fillId="0" borderId="46" xfId="0" applyFont="1" applyFill="1" applyBorder="1" applyAlignment="1">
      <alignment vertical="center"/>
    </xf>
    <xf numFmtId="0" fontId="14" fillId="0" borderId="69" xfId="0" applyNumberFormat="1" applyFont="1" applyFill="1" applyBorder="1" applyAlignment="1">
      <alignment horizontal="center" vertical="center"/>
    </xf>
    <xf numFmtId="0" fontId="14" fillId="0" borderId="70" xfId="0" applyNumberFormat="1" applyFont="1" applyFill="1" applyBorder="1" applyAlignment="1">
      <alignment horizontal="center" vertical="center"/>
    </xf>
    <xf numFmtId="0" fontId="14" fillId="0" borderId="71" xfId="0" applyNumberFormat="1" applyFont="1" applyFill="1" applyBorder="1" applyAlignment="1">
      <alignment horizontal="center" vertical="center"/>
    </xf>
    <xf numFmtId="0" fontId="14" fillId="0" borderId="123" xfId="0" applyNumberFormat="1" applyFont="1" applyFill="1" applyBorder="1" applyAlignment="1">
      <alignment horizontal="center" vertical="center"/>
    </xf>
    <xf numFmtId="0" fontId="14" fillId="0" borderId="124" xfId="0" applyNumberFormat="1" applyFont="1" applyFill="1" applyBorder="1" applyAlignment="1">
      <alignment horizontal="center" vertical="center"/>
    </xf>
    <xf numFmtId="0" fontId="14" fillId="0" borderId="125" xfId="0" applyNumberFormat="1" applyFont="1" applyFill="1" applyBorder="1" applyAlignment="1">
      <alignment horizontal="center" vertical="center"/>
    </xf>
    <xf numFmtId="0" fontId="14" fillId="0" borderId="120" xfId="0" applyNumberFormat="1" applyFont="1" applyFill="1" applyBorder="1" applyAlignment="1">
      <alignment horizontal="center" vertical="center"/>
    </xf>
    <xf numFmtId="0" fontId="14" fillId="0" borderId="121" xfId="0" applyNumberFormat="1" applyFont="1" applyFill="1" applyBorder="1" applyAlignment="1">
      <alignment horizontal="center" vertical="center"/>
    </xf>
    <xf numFmtId="0" fontId="14" fillId="0" borderId="122" xfId="0" applyNumberFormat="1" applyFont="1" applyFill="1" applyBorder="1" applyAlignment="1">
      <alignment horizontal="center" vertical="center"/>
    </xf>
    <xf numFmtId="0" fontId="14" fillId="0" borderId="38"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7" fillId="0" borderId="0" xfId="0" applyFont="1" applyFill="1" applyAlignment="1">
      <alignment horizontal="center" vertical="center"/>
    </xf>
    <xf numFmtId="0" fontId="14" fillId="0" borderId="38"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36" xfId="0" applyFont="1" applyFill="1" applyBorder="1" applyAlignment="1">
      <alignment horizontal="center" vertical="center"/>
    </xf>
    <xf numFmtId="0" fontId="0" fillId="0" borderId="64" xfId="0" applyFont="1" applyFill="1" applyBorder="1" applyAlignment="1">
      <alignment vertical="center"/>
    </xf>
    <xf numFmtId="0" fontId="14" fillId="0" borderId="27" xfId="0" applyFont="1" applyFill="1" applyBorder="1" applyAlignment="1">
      <alignment horizontal="center" vertical="center"/>
    </xf>
    <xf numFmtId="0" fontId="0" fillId="0" borderId="7" xfId="0" applyFont="1" applyFill="1" applyBorder="1" applyAlignment="1">
      <alignment vertical="center"/>
    </xf>
    <xf numFmtId="0" fontId="14" fillId="0" borderId="147" xfId="0" applyFont="1" applyFill="1" applyBorder="1" applyAlignment="1">
      <alignment horizontal="center" vertical="center" wrapText="1"/>
    </xf>
    <xf numFmtId="0" fontId="14" fillId="0" borderId="95" xfId="0" applyFont="1" applyFill="1" applyBorder="1" applyAlignment="1">
      <alignment horizontal="center" vertical="center" wrapText="1"/>
    </xf>
    <xf numFmtId="0" fontId="14" fillId="0" borderId="148"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47" xfId="0" applyFont="1" applyFill="1" applyBorder="1" applyAlignment="1">
      <alignment horizontal="center" vertical="center" wrapText="1"/>
    </xf>
    <xf numFmtId="0" fontId="14" fillId="0" borderId="41" xfId="0" applyFont="1" applyFill="1" applyBorder="1" applyAlignment="1">
      <alignment horizontal="center" vertical="center" wrapText="1"/>
    </xf>
    <xf numFmtId="0" fontId="14" fillId="0" borderId="62" xfId="0" applyFont="1" applyFill="1" applyBorder="1" applyAlignment="1">
      <alignment horizontal="center" vertical="center" wrapText="1"/>
    </xf>
    <xf numFmtId="0" fontId="20" fillId="0" borderId="7" xfId="0" applyFont="1" applyFill="1" applyBorder="1" applyAlignment="1">
      <alignment horizontal="center" vertical="center" wrapText="1"/>
    </xf>
    <xf numFmtId="177" fontId="14" fillId="0" borderId="83" xfId="0" applyNumberFormat="1" applyFont="1" applyBorder="1" applyAlignment="1">
      <alignment horizontal="center" vertical="center"/>
    </xf>
    <xf numFmtId="177" fontId="14" fillId="0" borderId="126" xfId="0" applyNumberFormat="1" applyFont="1" applyBorder="1" applyAlignment="1">
      <alignment horizontal="center" vertical="center"/>
    </xf>
    <xf numFmtId="177" fontId="14" fillId="0" borderId="49" xfId="0" applyNumberFormat="1" applyFont="1" applyBorder="1" applyAlignment="1">
      <alignment horizontal="center" vertical="center"/>
    </xf>
    <xf numFmtId="177" fontId="14" fillId="0" borderId="24" xfId="0" applyNumberFormat="1" applyFont="1" applyBorder="1" applyAlignment="1">
      <alignment horizontal="center" vertical="center"/>
    </xf>
    <xf numFmtId="177" fontId="14" fillId="0" borderId="0" xfId="0" applyNumberFormat="1" applyFont="1" applyBorder="1" applyAlignment="1">
      <alignment horizontal="center" vertical="center"/>
    </xf>
    <xf numFmtId="177" fontId="14" fillId="0" borderId="26" xfId="0" applyNumberFormat="1" applyFont="1" applyBorder="1" applyAlignment="1">
      <alignment horizontal="center" vertical="center"/>
    </xf>
    <xf numFmtId="177" fontId="14" fillId="0" borderId="79" xfId="0" applyNumberFormat="1" applyFont="1" applyBorder="1" applyAlignment="1">
      <alignment horizontal="center" vertical="center"/>
    </xf>
    <xf numFmtId="177" fontId="14" fillId="0" borderId="1" xfId="0" applyNumberFormat="1" applyFont="1" applyBorder="1" applyAlignment="1">
      <alignment horizontal="center" vertical="center"/>
    </xf>
    <xf numFmtId="177" fontId="14" fillId="0" borderId="51" xfId="0" applyNumberFormat="1" applyFont="1" applyBorder="1" applyAlignment="1">
      <alignment horizontal="center" vertical="center"/>
    </xf>
    <xf numFmtId="0" fontId="14" fillId="0" borderId="72" xfId="0" applyFont="1" applyBorder="1" applyAlignment="1">
      <alignment horizontal="center" vertical="center"/>
    </xf>
    <xf numFmtId="0" fontId="14" fillId="0" borderId="67" xfId="0" applyFont="1" applyBorder="1" applyAlignment="1">
      <alignment horizontal="center" vertical="center"/>
    </xf>
    <xf numFmtId="0" fontId="14" fillId="0" borderId="73" xfId="0" applyFont="1" applyBorder="1" applyAlignment="1">
      <alignment horizontal="center" vertical="center"/>
    </xf>
    <xf numFmtId="0" fontId="14" fillId="0" borderId="72" xfId="0" applyNumberFormat="1" applyFont="1" applyBorder="1" applyAlignment="1">
      <alignment horizontal="center" vertical="center"/>
    </xf>
    <xf numFmtId="0" fontId="14" fillId="0" borderId="67" xfId="0" applyNumberFormat="1" applyFont="1" applyBorder="1" applyAlignment="1">
      <alignment horizontal="center" vertical="center"/>
    </xf>
    <xf numFmtId="0" fontId="14" fillId="0" borderId="73" xfId="0" applyNumberFormat="1" applyFont="1" applyBorder="1" applyAlignment="1">
      <alignment horizontal="center" vertical="center"/>
    </xf>
    <xf numFmtId="0" fontId="14" fillId="0" borderId="69" xfId="0" applyNumberFormat="1" applyFont="1" applyBorder="1" applyAlignment="1">
      <alignment horizontal="center" vertical="center"/>
    </xf>
    <xf numFmtId="0" fontId="14" fillId="0" borderId="70" xfId="0" applyNumberFormat="1" applyFont="1" applyBorder="1" applyAlignment="1">
      <alignment horizontal="center" vertical="center"/>
    </xf>
    <xf numFmtId="0" fontId="14" fillId="0" borderId="71" xfId="0" applyNumberFormat="1" applyFont="1" applyBorder="1" applyAlignment="1">
      <alignment horizontal="center" vertical="center"/>
    </xf>
    <xf numFmtId="0" fontId="14" fillId="0" borderId="123" xfId="0" applyNumberFormat="1" applyFont="1" applyBorder="1" applyAlignment="1">
      <alignment horizontal="center" vertical="center"/>
    </xf>
    <xf numFmtId="0" fontId="14" fillId="0" borderId="124" xfId="0" applyNumberFormat="1" applyFont="1" applyBorder="1" applyAlignment="1">
      <alignment horizontal="center" vertical="center"/>
    </xf>
    <xf numFmtId="0" fontId="14" fillId="0" borderId="125" xfId="0" applyNumberFormat="1" applyFont="1" applyBorder="1" applyAlignment="1">
      <alignment horizontal="center" vertical="center"/>
    </xf>
    <xf numFmtId="0" fontId="14" fillId="0" borderId="120" xfId="0" applyNumberFormat="1" applyFont="1" applyBorder="1" applyAlignment="1">
      <alignment horizontal="center" vertical="center"/>
    </xf>
    <xf numFmtId="0" fontId="14" fillId="0" borderId="121" xfId="0" applyNumberFormat="1" applyFont="1" applyBorder="1" applyAlignment="1">
      <alignment horizontal="center" vertical="center"/>
    </xf>
    <xf numFmtId="0" fontId="14" fillId="0" borderId="122" xfId="0" applyNumberFormat="1" applyFont="1" applyBorder="1" applyAlignment="1">
      <alignment horizontal="center" vertical="center"/>
    </xf>
    <xf numFmtId="0" fontId="14" fillId="5" borderId="42" xfId="0" applyFont="1" applyFill="1" applyBorder="1" applyAlignment="1">
      <alignment horizontal="center" vertical="center"/>
    </xf>
    <xf numFmtId="0" fontId="0" fillId="0" borderId="6" xfId="0" applyBorder="1" applyAlignment="1">
      <alignment vertical="center"/>
    </xf>
    <xf numFmtId="0" fontId="0" fillId="0" borderId="23" xfId="0" applyBorder="1" applyAlignment="1">
      <alignment vertical="center"/>
    </xf>
    <xf numFmtId="0" fontId="14" fillId="5" borderId="47" xfId="0" applyFont="1" applyFill="1" applyBorder="1" applyAlignment="1">
      <alignment horizontal="center" vertical="center"/>
    </xf>
    <xf numFmtId="0" fontId="0" fillId="0" borderId="46" xfId="0" applyBorder="1" applyAlignment="1">
      <alignment vertical="center"/>
    </xf>
    <xf numFmtId="0" fontId="14" fillId="5" borderId="27" xfId="0" applyFont="1" applyFill="1" applyBorder="1" applyAlignment="1">
      <alignment horizontal="center" vertical="center"/>
    </xf>
    <xf numFmtId="0" fontId="0" fillId="0" borderId="7" xfId="0" applyBorder="1" applyAlignment="1">
      <alignment vertical="center"/>
    </xf>
    <xf numFmtId="0" fontId="14" fillId="5" borderId="36" xfId="0" applyFont="1" applyFill="1" applyBorder="1" applyAlignment="1">
      <alignment horizontal="center" vertical="center"/>
    </xf>
    <xf numFmtId="0" fontId="0" fillId="0" borderId="64" xfId="0" applyBorder="1" applyAlignment="1">
      <alignment vertical="center"/>
    </xf>
    <xf numFmtId="0" fontId="17" fillId="0" borderId="0" xfId="0" applyFont="1" applyAlignment="1">
      <alignment horizontal="center" vertical="center"/>
    </xf>
    <xf numFmtId="0" fontId="0" fillId="5" borderId="79" xfId="0" applyFill="1" applyBorder="1"/>
    <xf numFmtId="0" fontId="0" fillId="5" borderId="7" xfId="0" applyFill="1" applyBorder="1" applyAlignment="1">
      <alignment horizontal="center"/>
    </xf>
    <xf numFmtId="0" fontId="14" fillId="5" borderId="47" xfId="0" applyFont="1" applyFill="1" applyBorder="1" applyAlignment="1">
      <alignment horizontal="center" vertical="center" wrapText="1"/>
    </xf>
    <xf numFmtId="0" fontId="14" fillId="5" borderId="62" xfId="0" applyFont="1" applyFill="1" applyBorder="1" applyAlignment="1">
      <alignment horizontal="center" vertical="center" wrapText="1"/>
    </xf>
    <xf numFmtId="0" fontId="0" fillId="5" borderId="7" xfId="0" applyFont="1" applyFill="1" applyBorder="1"/>
    <xf numFmtId="0" fontId="14" fillId="5" borderId="19" xfId="0" applyFont="1" applyFill="1" applyBorder="1" applyAlignment="1">
      <alignment horizontal="center" vertical="center"/>
    </xf>
    <xf numFmtId="0" fontId="0" fillId="5" borderId="55" xfId="0" applyFont="1" applyFill="1" applyBorder="1"/>
    <xf numFmtId="0" fontId="14" fillId="5" borderId="6" xfId="0" applyFont="1" applyFill="1" applyBorder="1" applyAlignment="1">
      <alignment horizontal="center" vertical="center"/>
    </xf>
    <xf numFmtId="0" fontId="14" fillId="5" borderId="23" xfId="0" applyFont="1" applyFill="1" applyBorder="1" applyAlignment="1">
      <alignment horizontal="center" vertical="center"/>
    </xf>
  </cellXfs>
  <cellStyles count="16">
    <cellStyle name="桁区切り" xfId="11" builtinId="6"/>
    <cellStyle name="桁区切り 2" xfId="1"/>
    <cellStyle name="標準" xfId="0" builtinId="0"/>
    <cellStyle name="標準 2" xfId="2"/>
    <cellStyle name="標準 2 2" xfId="3"/>
    <cellStyle name="標準 2 2 2" xfId="5"/>
    <cellStyle name="標準 2 2 2 2" xfId="10"/>
    <cellStyle name="標準 2 2 2 3" xfId="15"/>
    <cellStyle name="標準 2 2 3" xfId="8"/>
    <cellStyle name="標準 2 2 4" xfId="13"/>
    <cellStyle name="標準 2 3" xfId="4"/>
    <cellStyle name="標準 2 3 2" xfId="9"/>
    <cellStyle name="標準 2 3 3" xfId="14"/>
    <cellStyle name="標準 2 4" xfId="7"/>
    <cellStyle name="標準 2 5" xfId="12"/>
    <cellStyle name="標準 6" xfId="6"/>
  </cellStyles>
  <dxfs count="0"/>
  <tableStyles count="0" defaultTableStyle="TableStyleMedium2" defaultPivotStyle="PivotStyleLight16"/>
  <colors>
    <mruColors>
      <color rgb="FFFF66F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371475</xdr:colOff>
      <xdr:row>17</xdr:row>
      <xdr:rowOff>38100</xdr:rowOff>
    </xdr:from>
    <xdr:to>
      <xdr:col>1</xdr:col>
      <xdr:colOff>390525</xdr:colOff>
      <xdr:row>53</xdr:row>
      <xdr:rowOff>66675</xdr:rowOff>
    </xdr:to>
    <xdr:sp macro="" textlink="">
      <xdr:nvSpPr>
        <xdr:cNvPr id="2" name="Line 13"/>
        <xdr:cNvSpPr>
          <a:spLocks noChangeShapeType="1"/>
        </xdr:cNvSpPr>
      </xdr:nvSpPr>
      <xdr:spPr bwMode="auto">
        <a:xfrm>
          <a:off x="876300" y="5172075"/>
          <a:ext cx="19050" cy="6315075"/>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219075</xdr:colOff>
      <xdr:row>24</xdr:row>
      <xdr:rowOff>76200</xdr:rowOff>
    </xdr:from>
    <xdr:to>
      <xdr:col>0</xdr:col>
      <xdr:colOff>228600</xdr:colOff>
      <xdr:row>53</xdr:row>
      <xdr:rowOff>104775</xdr:rowOff>
    </xdr:to>
    <xdr:sp macro="" textlink="">
      <xdr:nvSpPr>
        <xdr:cNvPr id="3" name="Line 14"/>
        <xdr:cNvSpPr>
          <a:spLocks noChangeShapeType="1"/>
        </xdr:cNvSpPr>
      </xdr:nvSpPr>
      <xdr:spPr bwMode="auto">
        <a:xfrm flipH="1">
          <a:off x="219075" y="6524625"/>
          <a:ext cx="9525" cy="5000625"/>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952319</xdr:colOff>
      <xdr:row>1</xdr:row>
      <xdr:rowOff>101889</xdr:rowOff>
    </xdr:from>
    <xdr:to>
      <xdr:col>4</xdr:col>
      <xdr:colOff>636492</xdr:colOff>
      <xdr:row>3</xdr:row>
      <xdr:rowOff>6618</xdr:rowOff>
    </xdr:to>
    <xdr:sp macro="" textlink="">
      <xdr:nvSpPr>
        <xdr:cNvPr id="4" name="Rectangle 16"/>
        <xdr:cNvSpPr>
          <a:spLocks noChangeArrowheads="1"/>
        </xdr:cNvSpPr>
      </xdr:nvSpPr>
      <xdr:spPr bwMode="auto">
        <a:xfrm>
          <a:off x="1457144" y="273339"/>
          <a:ext cx="4208548" cy="409554"/>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27432" anchor="ctr" upright="1"/>
        <a:lstStyle/>
        <a:p>
          <a:pPr algn="ctr" rtl="0">
            <a:defRPr sz="1000"/>
          </a:pPr>
          <a:r>
            <a:rPr lang="ja-JP" altLang="en-US" sz="2600" b="1" i="0" u="none" strike="noStrike" baseline="0">
              <a:solidFill>
                <a:srgbClr val="FF0000"/>
              </a:solidFill>
              <a:latin typeface="HG創英角ｺﾞｼｯｸUB"/>
              <a:ea typeface="HG創英角ｺﾞｼｯｸUB"/>
            </a:rPr>
            <a:t>様式及び記入例</a:t>
          </a:r>
        </a:p>
      </xdr:txBody>
    </xdr:sp>
    <xdr:clientData/>
  </xdr:twoCellAnchor>
  <xdr:twoCellAnchor>
    <xdr:from>
      <xdr:col>0</xdr:col>
      <xdr:colOff>247650</xdr:colOff>
      <xdr:row>57</xdr:row>
      <xdr:rowOff>47625</xdr:rowOff>
    </xdr:from>
    <xdr:to>
      <xdr:col>0</xdr:col>
      <xdr:colOff>247650</xdr:colOff>
      <xdr:row>60</xdr:row>
      <xdr:rowOff>142875</xdr:rowOff>
    </xdr:to>
    <xdr:sp macro="" textlink="">
      <xdr:nvSpPr>
        <xdr:cNvPr id="5" name="Line 14"/>
        <xdr:cNvSpPr>
          <a:spLocks noChangeShapeType="1"/>
        </xdr:cNvSpPr>
      </xdr:nvSpPr>
      <xdr:spPr bwMode="auto">
        <a:xfrm>
          <a:off x="247650" y="12439650"/>
          <a:ext cx="0" cy="60960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xdr:col>
      <xdr:colOff>476250</xdr:colOff>
      <xdr:row>57</xdr:row>
      <xdr:rowOff>47625</xdr:rowOff>
    </xdr:from>
    <xdr:to>
      <xdr:col>1</xdr:col>
      <xdr:colOff>476250</xdr:colOff>
      <xdr:row>60</xdr:row>
      <xdr:rowOff>142875</xdr:rowOff>
    </xdr:to>
    <xdr:sp macro="" textlink="">
      <xdr:nvSpPr>
        <xdr:cNvPr id="6" name="Line 14"/>
        <xdr:cNvSpPr>
          <a:spLocks noChangeShapeType="1"/>
        </xdr:cNvSpPr>
      </xdr:nvSpPr>
      <xdr:spPr bwMode="auto">
        <a:xfrm>
          <a:off x="981075" y="12439650"/>
          <a:ext cx="0" cy="60960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534019</xdr:colOff>
      <xdr:row>20</xdr:row>
      <xdr:rowOff>158750</xdr:rowOff>
    </xdr:from>
    <xdr:to>
      <xdr:col>13</xdr:col>
      <xdr:colOff>154385</xdr:colOff>
      <xdr:row>33</xdr:row>
      <xdr:rowOff>49110</xdr:rowOff>
    </xdr:to>
    <xdr:sp macro="" textlink="">
      <xdr:nvSpPr>
        <xdr:cNvPr id="7" name="Rectangle 3"/>
        <xdr:cNvSpPr>
          <a:spLocks noChangeArrowheads="1"/>
        </xdr:cNvSpPr>
      </xdr:nvSpPr>
      <xdr:spPr bwMode="auto">
        <a:xfrm>
          <a:off x="6525244" y="5921375"/>
          <a:ext cx="10850341" cy="2119210"/>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72000" rIns="72000" bIns="72000" anchor="ctr" anchorCtr="0"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４月１０日（水）の提出時点で、記載されている必要がある欄は以下のとおり。</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・施策名　　</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・事業番号</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・事業名</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・事業開始年度</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・事業終了年度</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・平成３０年度補正後予算額</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・平成３１</a:t>
          </a:r>
          <a:r>
            <a:rPr kumimoji="0" lang="ja-JP" altLang="en-US" sz="1400" b="0" i="0" u="none" strike="noStrike" kern="0" cap="none" spc="0" normalizeH="0" baseline="0" noProof="0">
              <a:ln>
                <a:noFill/>
              </a:ln>
              <a:solidFill>
                <a:srgbClr val="000000"/>
              </a:solidFill>
              <a:effectLst/>
              <a:uLnTx/>
              <a:uFillTx/>
              <a:latin typeface="ＭＳ Ｐゴシック"/>
              <a:ea typeface="+mn-ea"/>
            </a:rPr>
            <a:t>年度当初予算額</a:t>
          </a:r>
          <a:endParaRPr kumimoji="0" lang="en-US" altLang="ja-JP" sz="1400" b="0" i="0" u="none" strike="noStrike" kern="0" cap="none" spc="0" normalizeH="0" baseline="0" noProof="0">
            <a:ln>
              <a:noFill/>
            </a:ln>
            <a:solidFill>
              <a:srgbClr val="000000"/>
            </a:solidFill>
            <a:effectLst/>
            <a:uLnTx/>
            <a:uFillTx/>
            <a:latin typeface="ＭＳ Ｐゴシック"/>
            <a:ea typeface="+mn-ea"/>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rPr>
            <a:t>　　・備考欄及び備考欄より右の各欄</a:t>
          </a:r>
          <a:endParaRPr kumimoji="0" lang="en-US" altLang="ja-JP" sz="1400" b="0" i="0" u="none" strike="noStrike" kern="0" cap="none" spc="0" normalizeH="0" baseline="0" noProof="0">
            <a:ln>
              <a:noFill/>
            </a:ln>
            <a:solidFill>
              <a:srgbClr val="000000"/>
            </a:solidFill>
            <a:effectLst/>
            <a:uLnTx/>
            <a:uFillTx/>
            <a:latin typeface="ＭＳ Ｐゴシック"/>
            <a:ea typeface="+mn-ea"/>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rPr>
            <a:t>　　</a:t>
          </a:r>
          <a:r>
            <a:rPr kumimoji="0" lang="en-US" altLang="ja-JP" sz="1400" b="0" i="0" u="none" strike="noStrike" kern="0" cap="none" spc="0" normalizeH="0" baseline="0" noProof="0">
              <a:ln>
                <a:noFill/>
              </a:ln>
              <a:solidFill>
                <a:srgbClr val="000000"/>
              </a:solidFill>
              <a:effectLst/>
              <a:uLnTx/>
              <a:uFillTx/>
              <a:latin typeface="ＭＳ Ｐゴシック"/>
              <a:ea typeface="+mn-ea"/>
            </a:rPr>
            <a:t>※</a:t>
          </a:r>
          <a:r>
            <a:rPr kumimoji="0" lang="ja-JP" altLang="en-US" sz="1400" b="0" i="0" u="none" strike="noStrike" kern="0" cap="none" spc="0" normalizeH="0" baseline="0" noProof="0">
              <a:ln>
                <a:noFill/>
              </a:ln>
              <a:solidFill>
                <a:srgbClr val="000000"/>
              </a:solidFill>
              <a:effectLst/>
              <a:uLnTx/>
              <a:uFillTx/>
              <a:latin typeface="ＭＳ Ｐゴシック"/>
              <a:ea typeface="+mn-ea"/>
            </a:rPr>
            <a:t>執行可能額、執行額は記載可能な範囲で記載</a:t>
          </a:r>
          <a:r>
            <a:rPr kumimoji="0" lang="ja-JP" altLang="en-US" sz="1400" b="1" i="0" u="none" strike="noStrike" kern="0" cap="none" spc="0" normalizeH="0" baseline="0" noProof="0">
              <a:ln>
                <a:noFill/>
              </a:ln>
              <a:solidFill>
                <a:srgbClr val="000000"/>
              </a:solidFill>
              <a:effectLst/>
              <a:uLnTx/>
              <a:uFillTx/>
              <a:latin typeface="ＭＳ Ｐゴシック"/>
              <a:ea typeface="ＭＳ Ｐゴシック"/>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400050</xdr:colOff>
      <xdr:row>13</xdr:row>
      <xdr:rowOff>95250</xdr:rowOff>
    </xdr:from>
    <xdr:to>
      <xdr:col>1</xdr:col>
      <xdr:colOff>400050</xdr:colOff>
      <xdr:row>16</xdr:row>
      <xdr:rowOff>200025</xdr:rowOff>
    </xdr:to>
    <xdr:sp macro="" textlink="">
      <xdr:nvSpPr>
        <xdr:cNvPr id="2" name="Line 13"/>
        <xdr:cNvSpPr>
          <a:spLocks noChangeShapeType="1"/>
        </xdr:cNvSpPr>
      </xdr:nvSpPr>
      <xdr:spPr bwMode="auto">
        <a:xfrm>
          <a:off x="904875" y="3524250"/>
          <a:ext cx="0" cy="110490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2190311</xdr:colOff>
      <xdr:row>0</xdr:row>
      <xdr:rowOff>129507</xdr:rowOff>
    </xdr:from>
    <xdr:to>
      <xdr:col>3</xdr:col>
      <xdr:colOff>1297231</xdr:colOff>
      <xdr:row>2</xdr:row>
      <xdr:rowOff>161240</xdr:rowOff>
    </xdr:to>
    <xdr:sp macro="" textlink="">
      <xdr:nvSpPr>
        <xdr:cNvPr id="3" name="Rectangle 16"/>
        <xdr:cNvSpPr>
          <a:spLocks noChangeArrowheads="1"/>
        </xdr:cNvSpPr>
      </xdr:nvSpPr>
      <xdr:spPr bwMode="auto">
        <a:xfrm>
          <a:off x="2695136" y="129507"/>
          <a:ext cx="4183745" cy="460358"/>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27432" anchor="ctr" upright="1"/>
        <a:lstStyle/>
        <a:p>
          <a:pPr algn="ctr" rtl="0">
            <a:defRPr sz="1000"/>
          </a:pPr>
          <a:r>
            <a:rPr lang="ja-JP" altLang="en-US" sz="2600" b="1" i="0" u="none" strike="noStrike" baseline="0">
              <a:solidFill>
                <a:srgbClr val="FF0000"/>
              </a:solidFill>
              <a:latin typeface="HG創英角ｺﾞｼｯｸUB"/>
              <a:ea typeface="HG創英角ｺﾞｼｯｸUB"/>
            </a:rPr>
            <a:t>様式及び記入例</a:t>
          </a:r>
        </a:p>
      </xdr:txBody>
    </xdr:sp>
    <xdr:clientData/>
  </xdr:twoCellAnchor>
  <xdr:twoCellAnchor>
    <xdr:from>
      <xdr:col>1</xdr:col>
      <xdr:colOff>3417620</xdr:colOff>
      <xdr:row>19</xdr:row>
      <xdr:rowOff>322120</xdr:rowOff>
    </xdr:from>
    <xdr:to>
      <xdr:col>7</xdr:col>
      <xdr:colOff>343902</xdr:colOff>
      <xdr:row>25</xdr:row>
      <xdr:rowOff>97475</xdr:rowOff>
    </xdr:to>
    <xdr:sp macro="" textlink="">
      <xdr:nvSpPr>
        <xdr:cNvPr id="4" name="Rectangle 3"/>
        <xdr:cNvSpPr>
          <a:spLocks noChangeArrowheads="1"/>
        </xdr:cNvSpPr>
      </xdr:nvSpPr>
      <xdr:spPr bwMode="auto">
        <a:xfrm>
          <a:off x="3922445" y="5722795"/>
          <a:ext cx="9565957" cy="1613680"/>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72000" rIns="72000" bIns="72000" anchor="ctr" anchorCtr="0"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４月１０日（水）の提出時点で、記載されている必要がある欄は以下のとおり。</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・施策名</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・事業番号</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・事業名</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・平成３１年度当初予算額</a:t>
          </a: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・備考欄及び備考欄より右の各欄</a:t>
          </a:r>
          <a:endParaRPr kumimoji="0" lang="ja-JP" altLang="en-US" sz="1400" b="1"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381000</xdr:colOff>
      <xdr:row>11</xdr:row>
      <xdr:rowOff>104775</xdr:rowOff>
    </xdr:from>
    <xdr:to>
      <xdr:col>1</xdr:col>
      <xdr:colOff>381000</xdr:colOff>
      <xdr:row>14</xdr:row>
      <xdr:rowOff>133350</xdr:rowOff>
    </xdr:to>
    <xdr:sp macro="" textlink="">
      <xdr:nvSpPr>
        <xdr:cNvPr id="2" name="Line 13"/>
        <xdr:cNvSpPr>
          <a:spLocks noChangeShapeType="1"/>
        </xdr:cNvSpPr>
      </xdr:nvSpPr>
      <xdr:spPr bwMode="auto">
        <a:xfrm flipH="1">
          <a:off x="885825" y="3076575"/>
          <a:ext cx="0" cy="53340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228600</xdr:colOff>
      <xdr:row>24</xdr:row>
      <xdr:rowOff>76200</xdr:rowOff>
    </xdr:from>
    <xdr:to>
      <xdr:col>0</xdr:col>
      <xdr:colOff>228600</xdr:colOff>
      <xdr:row>59</xdr:row>
      <xdr:rowOff>76200</xdr:rowOff>
    </xdr:to>
    <xdr:sp macro="" textlink="">
      <xdr:nvSpPr>
        <xdr:cNvPr id="3" name="Line 14"/>
        <xdr:cNvSpPr>
          <a:spLocks noChangeShapeType="1"/>
        </xdr:cNvSpPr>
      </xdr:nvSpPr>
      <xdr:spPr bwMode="auto">
        <a:xfrm>
          <a:off x="228600" y="5343525"/>
          <a:ext cx="0" cy="600075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2683797</xdr:colOff>
      <xdr:row>0</xdr:row>
      <xdr:rowOff>92768</xdr:rowOff>
    </xdr:from>
    <xdr:to>
      <xdr:col>2</xdr:col>
      <xdr:colOff>2545255</xdr:colOff>
      <xdr:row>2</xdr:row>
      <xdr:rowOff>122696</xdr:rowOff>
    </xdr:to>
    <xdr:sp macro="" textlink="">
      <xdr:nvSpPr>
        <xdr:cNvPr id="4" name="Rectangle 16"/>
        <xdr:cNvSpPr>
          <a:spLocks noChangeArrowheads="1"/>
        </xdr:cNvSpPr>
      </xdr:nvSpPr>
      <xdr:spPr bwMode="auto">
        <a:xfrm>
          <a:off x="3188622" y="92768"/>
          <a:ext cx="4185808" cy="458553"/>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27432" anchor="ctr" upright="1"/>
        <a:lstStyle/>
        <a:p>
          <a:pPr algn="ctr" rtl="0">
            <a:defRPr sz="1000"/>
          </a:pPr>
          <a:r>
            <a:rPr lang="ja-JP" altLang="en-US" sz="2600" b="1" i="0" u="none" strike="noStrike" baseline="0">
              <a:solidFill>
                <a:srgbClr val="FF0000"/>
              </a:solidFill>
              <a:latin typeface="HG創英角ｺﾞｼｯｸUB"/>
              <a:ea typeface="HG創英角ｺﾞｼｯｸUB"/>
            </a:rPr>
            <a:t>様式及び記入例</a:t>
          </a:r>
        </a:p>
      </xdr:txBody>
    </xdr:sp>
    <xdr:clientData/>
  </xdr:twoCellAnchor>
  <xdr:twoCellAnchor>
    <xdr:from>
      <xdr:col>1</xdr:col>
      <xdr:colOff>333375</xdr:colOff>
      <xdr:row>17</xdr:row>
      <xdr:rowOff>133350</xdr:rowOff>
    </xdr:from>
    <xdr:to>
      <xdr:col>1</xdr:col>
      <xdr:colOff>371475</xdr:colOff>
      <xdr:row>59</xdr:row>
      <xdr:rowOff>47625</xdr:rowOff>
    </xdr:to>
    <xdr:sp macro="" textlink="">
      <xdr:nvSpPr>
        <xdr:cNvPr id="5" name="Line 13"/>
        <xdr:cNvSpPr>
          <a:spLocks noChangeShapeType="1"/>
        </xdr:cNvSpPr>
      </xdr:nvSpPr>
      <xdr:spPr bwMode="auto">
        <a:xfrm flipH="1">
          <a:off x="838200" y="4200525"/>
          <a:ext cx="38100" cy="7115175"/>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190005</xdr:colOff>
      <xdr:row>21</xdr:row>
      <xdr:rowOff>45151</xdr:rowOff>
    </xdr:from>
    <xdr:to>
      <xdr:col>5</xdr:col>
      <xdr:colOff>1347102</xdr:colOff>
      <xdr:row>30</xdr:row>
      <xdr:rowOff>140577</xdr:rowOff>
    </xdr:to>
    <xdr:sp macro="" textlink="">
      <xdr:nvSpPr>
        <xdr:cNvPr id="6" name="Rectangle 3"/>
        <xdr:cNvSpPr>
          <a:spLocks noChangeArrowheads="1"/>
        </xdr:cNvSpPr>
      </xdr:nvSpPr>
      <xdr:spPr bwMode="auto">
        <a:xfrm>
          <a:off x="5019180" y="4798126"/>
          <a:ext cx="9320022" cy="1638476"/>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72000" rIns="72000" bIns="72000" anchor="ctr" anchorCtr="0"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3200" b="0" i="0" u="none" strike="noStrike" kern="0" cap="none" spc="0" normalizeH="0" baseline="0" noProof="0">
              <a:ln>
                <a:noFill/>
              </a:ln>
              <a:solidFill>
                <a:srgbClr val="000000"/>
              </a:solidFill>
              <a:effectLst/>
              <a:uLnTx/>
              <a:uFillTx/>
              <a:latin typeface="ＭＳ Ｐゴシック"/>
              <a:ea typeface="ＭＳ Ｐゴシック"/>
            </a:rPr>
            <a:t>　４月１０日（水）の提出時点では記載不要</a:t>
          </a:r>
          <a:endParaRPr kumimoji="0" lang="ja-JP" altLang="en-US" sz="3200" b="1"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1034069</xdr:colOff>
      <xdr:row>13</xdr:row>
      <xdr:rowOff>96983</xdr:rowOff>
    </xdr:from>
    <xdr:to>
      <xdr:col>7</xdr:col>
      <xdr:colOff>1142999</xdr:colOff>
      <xdr:row>23</xdr:row>
      <xdr:rowOff>27706</xdr:rowOff>
    </xdr:to>
    <xdr:sp macro="" textlink="">
      <xdr:nvSpPr>
        <xdr:cNvPr id="2" name="Rectangle 3"/>
        <xdr:cNvSpPr>
          <a:spLocks noChangeArrowheads="1"/>
        </xdr:cNvSpPr>
      </xdr:nvSpPr>
      <xdr:spPr bwMode="auto">
        <a:xfrm>
          <a:off x="5767994" y="4107008"/>
          <a:ext cx="7643205" cy="1816673"/>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0" anchor="ctr" anchorCtr="0" upright="1"/>
        <a:lstStyle/>
        <a:p>
          <a:pPr algn="l" rtl="0">
            <a:lnSpc>
              <a:spcPts val="1300"/>
            </a:lnSpc>
            <a:defRPr sz="1000"/>
          </a:pPr>
          <a:r>
            <a:rPr lang="ja-JP" altLang="en-US" sz="1400" b="1" i="0" u="none" strike="noStrike" baseline="0">
              <a:solidFill>
                <a:srgbClr val="000000"/>
              </a:solidFill>
              <a:latin typeface="ＭＳ Ｐゴシック"/>
              <a:ea typeface="ＭＳ Ｐゴシック"/>
            </a:rPr>
            <a:t>「除外理由</a:t>
          </a:r>
          <a:r>
            <a:rPr lang="en-US" altLang="ja-JP" sz="1400" b="1" i="0" u="none" strike="noStrike" baseline="0">
              <a:solidFill>
                <a:srgbClr val="000000"/>
              </a:solidFill>
              <a:latin typeface="ＭＳ Ｐゴシック"/>
              <a:ea typeface="ＭＳ Ｐゴシック"/>
            </a:rPr>
            <a:t>】</a:t>
          </a:r>
          <a:r>
            <a:rPr lang="ja-JP" altLang="en-US" sz="1400" b="1" i="0" u="none" strike="noStrike" baseline="0">
              <a:solidFill>
                <a:srgbClr val="000000"/>
              </a:solidFill>
              <a:latin typeface="ＭＳ Ｐゴシック"/>
              <a:ea typeface="ＭＳ Ｐゴシック"/>
            </a:rPr>
            <a:t>欄の記述方法</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500"/>
            </a:lnSpc>
            <a:defRPr sz="1000"/>
          </a:pPr>
          <a:r>
            <a:rPr lang="ja-JP" altLang="en-US" sz="1200" b="1" i="0" u="none" strike="noStrike" baseline="0">
              <a:solidFill>
                <a:srgbClr val="000000"/>
              </a:solidFill>
              <a:latin typeface="ＭＳ Ｐゴシック"/>
              <a:ea typeface="ＭＳ Ｐゴシック"/>
            </a:rPr>
            <a:t>対象外指定経費</a:t>
          </a:r>
          <a:r>
            <a:rPr lang="ja-JP" altLang="en-US" sz="1100" b="0" i="0" u="none" strike="noStrike" baseline="0">
              <a:solidFill>
                <a:srgbClr val="000000"/>
              </a:solidFill>
              <a:latin typeface="ＭＳ Ｐゴシック"/>
              <a:ea typeface="ＭＳ Ｐゴシック"/>
            </a:rPr>
            <a:t>：「行政事業レビューシート実施要領」の別紙「行政事業レビューにおける点検の対象外の事業について」で示している①～③のもの</a:t>
          </a:r>
          <a:endParaRPr lang="en-US" altLang="ja-JP" sz="1100" b="0" i="0" u="none" strike="noStrike" baseline="0">
            <a:solidFill>
              <a:srgbClr val="000000"/>
            </a:solidFill>
            <a:latin typeface="ＭＳ Ｐゴシック"/>
            <a:ea typeface="ＭＳ Ｐゴシック"/>
          </a:endParaRPr>
        </a:p>
        <a:p>
          <a:pPr algn="l" rtl="0">
            <a:lnSpc>
              <a:spcPts val="1500"/>
            </a:lnSpc>
            <a:defRPr sz="1000"/>
          </a:pPr>
          <a:endParaRPr lang="en-US" altLang="ja-JP" sz="1100" b="0" i="0" u="none" strike="noStrike" baseline="0">
            <a:solidFill>
              <a:srgbClr val="000000"/>
            </a:solidFill>
            <a:latin typeface="ＭＳ Ｐゴシック"/>
            <a:ea typeface="ＭＳ Ｐゴシック"/>
          </a:endParaRPr>
        </a:p>
        <a:p>
          <a:pPr algn="l" rtl="0">
            <a:lnSpc>
              <a:spcPts val="1500"/>
            </a:lnSpc>
            <a:defRPr sz="1000"/>
          </a:pPr>
          <a:r>
            <a:rPr lang="ja-JP" altLang="en-US" sz="1200" b="1" i="0" u="none" strike="noStrike" baseline="0">
              <a:solidFill>
                <a:srgbClr val="000000"/>
              </a:solidFill>
              <a:latin typeface="ＭＳ Ｐゴシック"/>
              <a:ea typeface="ＭＳ Ｐゴシック"/>
            </a:rPr>
            <a:t>類似経費（●）：</a:t>
          </a:r>
          <a:r>
            <a:rPr lang="ja-JP" altLang="en-US" sz="1100" b="0" i="0" u="none" strike="noStrike" baseline="0">
              <a:solidFill>
                <a:srgbClr val="000000"/>
              </a:solidFill>
              <a:latin typeface="ＭＳ Ｐゴシック"/>
              <a:ea typeface="ＭＳ Ｐゴシック"/>
            </a:rPr>
            <a:t>同別紙（参考）「類似経費として取り扱うものの参考基準」で示している１～</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に該当するもの（当該番号を（　）書きする）</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1" i="0" u="none" strike="noStrike" baseline="0">
              <a:solidFill>
                <a:srgbClr val="000000"/>
              </a:solidFill>
              <a:latin typeface="ＭＳ Ｐゴシック"/>
              <a:ea typeface="ＭＳ Ｐゴシック"/>
            </a:rPr>
            <a:t>その他個別事情によるものについては、具体の理由を記入すること</a:t>
          </a:r>
        </a:p>
      </xdr:txBody>
    </xdr:sp>
    <xdr:clientData/>
  </xdr:twoCellAnchor>
  <xdr:twoCellAnchor editAs="oneCell">
    <xdr:from>
      <xdr:col>2</xdr:col>
      <xdr:colOff>943841</xdr:colOff>
      <xdr:row>1</xdr:row>
      <xdr:rowOff>3463</xdr:rowOff>
    </xdr:from>
    <xdr:to>
      <xdr:col>3</xdr:col>
      <xdr:colOff>2066430</xdr:colOff>
      <xdr:row>2</xdr:row>
      <xdr:rowOff>229124</xdr:rowOff>
    </xdr:to>
    <xdr:sp macro="" textlink="">
      <xdr:nvSpPr>
        <xdr:cNvPr id="3" name="Rectangle 8"/>
        <xdr:cNvSpPr>
          <a:spLocks noChangeArrowheads="1"/>
        </xdr:cNvSpPr>
      </xdr:nvSpPr>
      <xdr:spPr bwMode="auto">
        <a:xfrm>
          <a:off x="2620241" y="174913"/>
          <a:ext cx="4180114" cy="444736"/>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27432" anchor="ctr" upright="1"/>
        <a:lstStyle/>
        <a:p>
          <a:pPr algn="ctr" rtl="0">
            <a:defRPr sz="1000"/>
          </a:pPr>
          <a:r>
            <a:rPr lang="ja-JP" altLang="en-US" sz="2600" b="1" i="0" u="none" strike="noStrike" baseline="0">
              <a:solidFill>
                <a:srgbClr val="FF0000"/>
              </a:solidFill>
              <a:latin typeface="HG創英角ｺﾞｼｯｸUB"/>
              <a:ea typeface="HG創英角ｺﾞｼｯｸUB"/>
            </a:rPr>
            <a:t>様式及び記入例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KASE02\AppData\Local\Microsoft\Windows\INetCache\Content.Outlook\4D6AI9HQ\&#12304;&#31481;&#26449;&#20316;&#26989;&#12305;H29&#20107;&#26989;&#21336;&#20301;&#25972;&#29702;&#34920;&#20860;&#21453;&#26144;&#29366;&#27841;&#3551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04;&#31639;&#20418;/&#34892;&#25919;&#20107;&#26989;&#12524;&#12499;&#12517;&#12540;&#12539;&#20104;&#31639;&#30435;&#35222;&#21177;&#29575;&#21270;&#12481;&#12540;&#12512;/&#24179;&#25104;&#65299;&#65296;&#24180;&#24230;/0.&#12381;&#12398;&#20182;&#65288;&#34892;&#38761;&#12363;&#12425;&#12398;&#36899;&#32097;&#31561;&#65289;/180406&#34892;&#25919;&#20107;&#26989;&#12524;&#12499;&#12517;&#12540;&#25285;&#24403;&#23448;&#20250;&#35696;&#65288;4&#26376;6&#26085;&#65289;/02_&#12304;&#20107;&#21209;&#36899;&#32097;&#12305;&#31185;&#23398;&#25216;&#34899;&#38306;&#20418;&#20104;&#31639;&#12398;&#38598;&#35336;&#12398;&#12383;&#12417;&#12398;&#27096;&#24335;&#19968;&#37096;&#25913;&#35330;&#12395;&#12388;&#12356;&#12390;/&#21029;&#28155;3_&#20107;&#26989;&#21336;&#20301;&#25972;&#29702;&#34920;&#20860;&#21453;&#26144;&#29366;&#27841;&#35519;&#65288;&#27096;&#2433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04;&#31639;&#20418;/&#34892;&#25919;&#20107;&#26989;&#12524;&#12499;&#12517;&#12540;&#12539;&#20104;&#31639;&#30435;&#35222;&#21177;&#29575;&#21270;&#12481;&#12540;&#12512;/&#24179;&#25104;&#65299;&#65297;&#24180;&#24230;/02.&#20844;&#38283;&#12503;&#12525;&#12475;&#12473;/02%20&#20505;&#35036;&#29577;&#36984;&#23450;/0315-1%20&#34892;&#38761;&#20107;&#21209;&#23616;&#12424;&#12426;&#20505;&#35036;&#29577;&#12522;&#12473;&#12488;&#20316;&#25104;&#12539;&#20107;&#26989;&#21336;&#20301;&#25972;&#29702;&#34920;&#20316;&#25104;&#20381;&#38972;/&#21029;&#28155;1_&#20107;&#26989;&#21336;&#20301;&#25972;&#29702;&#34920;&#20860;&#21453;&#26144;&#29366;&#27841;&#35519;&#65288;&#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反映状況調"/>
      <sheetName val="２９新規事業"/>
      <sheetName val="３０新規要求事業"/>
      <sheetName val="【記載例】反映状況調"/>
      <sheetName val="【記載例】２８新規事業"/>
      <sheetName val="公開プロセス対象事業"/>
      <sheetName val="対象外リスト "/>
      <sheetName val="集計表（公表様式）"/>
      <sheetName val="【記載例】対象外リスト"/>
      <sheetName val="Ｈ２７年度整理表"/>
    </sheetNames>
    <sheetDataSet>
      <sheetData sheetId="0" refreshError="1"/>
      <sheetData sheetId="1" refreshError="1"/>
      <sheetData sheetId="2" refreshError="1"/>
      <sheetData sheetId="3" refreshError="1"/>
      <sheetData sheetId="4" refreshError="1"/>
      <sheetData sheetId="5" refreshError="1"/>
      <sheetData sheetId="6" refreshError="1">
        <row r="44">
          <cell r="E44">
            <v>159933.43200000003</v>
          </cell>
          <cell r="F44">
            <v>0</v>
          </cell>
          <cell r="G44">
            <v>0</v>
          </cell>
          <cell r="I44">
            <v>0</v>
          </cell>
        </row>
        <row r="45">
          <cell r="I45">
            <v>0</v>
          </cell>
        </row>
        <row r="46">
          <cell r="I46">
            <v>0</v>
          </cell>
        </row>
      </sheetData>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反映状況調"/>
      <sheetName val="30新規事業"/>
      <sheetName val="31新規要求事業"/>
      <sheetName val="公開プロセス対象事業"/>
      <sheetName val="集計表（公表様式）"/>
      <sheetName val="対象外リスト"/>
      <sheetName val="入力規則"/>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反映状況調"/>
      <sheetName val="（様式２）31新規事業"/>
      <sheetName val="（様式３）32新規要求事業"/>
      <sheetName val="（様式４）公開プロセス対象事業"/>
      <sheetName val="（様式５）集計表（公表様式）"/>
      <sheetName val="（様式６）対象外リスト"/>
      <sheetName val="入力規則"/>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pageSetUpPr fitToPage="1"/>
  </sheetPr>
  <dimension ref="A2:AU430"/>
  <sheetViews>
    <sheetView tabSelected="1" view="pageBreakPreview" zoomScaleNormal="100" zoomScaleSheetLayoutView="100" zoomScalePageLayoutView="85" workbookViewId="0">
      <pane xSplit="4" ySplit="7" topLeftCell="O8" activePane="bottomRight" state="frozen"/>
      <selection activeCell="D53" sqref="D53"/>
      <selection pane="topRight" activeCell="D53" sqref="D53"/>
      <selection pane="bottomLeft" activeCell="D53" sqref="D53"/>
      <selection pane="bottomRight" activeCell="I217" sqref="I217"/>
    </sheetView>
  </sheetViews>
  <sheetFormatPr defaultColWidth="9" defaultRowHeight="13.5"/>
  <cols>
    <col min="1" max="1" width="6.875" style="411" customWidth="1"/>
    <col min="2" max="2" width="62.125" style="411" customWidth="1"/>
    <col min="3" max="3" width="11.125" style="411" customWidth="1"/>
    <col min="4" max="4" width="18.125" style="411" customWidth="1"/>
    <col min="5" max="5" width="13.625" style="411" customWidth="1"/>
    <col min="6" max="6" width="20.125" style="411" customWidth="1"/>
    <col min="7" max="7" width="9.125" style="411" customWidth="1"/>
    <col min="8" max="9" width="9" style="411" customWidth="1"/>
    <col min="10" max="10" width="52.625" style="411" customWidth="1"/>
    <col min="11" max="11" width="13.875" style="411" customWidth="1"/>
    <col min="12" max="12" width="45.125" style="411" customWidth="1"/>
    <col min="13" max="13" width="14.125" style="411" customWidth="1"/>
    <col min="14" max="14" width="14.875" style="411" customWidth="1"/>
    <col min="15" max="16" width="12.875" style="411" customWidth="1"/>
    <col min="17" max="17" width="13.875" style="479" customWidth="1"/>
    <col min="18" max="18" width="51.625" style="479" customWidth="1"/>
    <col min="19" max="19" width="12.875" style="411" customWidth="1"/>
    <col min="20" max="20" width="14.875" style="411" customWidth="1"/>
    <col min="21" max="21" width="14.125" style="411" customWidth="1"/>
    <col min="22" max="22" width="31.625" style="411" customWidth="1"/>
    <col min="23" max="23" width="6.625" style="411" hidden="1" customWidth="1"/>
    <col min="24" max="24" width="4.625" style="411" hidden="1" customWidth="1"/>
    <col min="25" max="25" width="2.625" style="411" hidden="1" customWidth="1"/>
    <col min="26" max="26" width="5.625" style="615" hidden="1" customWidth="1"/>
    <col min="27" max="27" width="2.625" style="1" hidden="1" customWidth="1"/>
    <col min="28" max="28" width="5.875" style="411" hidden="1" customWidth="1"/>
    <col min="29" max="29" width="6.625" style="411" hidden="1" customWidth="1"/>
    <col min="30" max="30" width="4.625" style="411" hidden="1" customWidth="1"/>
    <col min="31" max="31" width="2.625" style="411" hidden="1" customWidth="1"/>
    <col min="32" max="32" width="4.625" style="411" hidden="1" customWidth="1"/>
    <col min="33" max="34" width="2.625" style="411" hidden="1" customWidth="1"/>
    <col min="35" max="35" width="6.625" style="411" hidden="1" customWidth="1"/>
    <col min="36" max="36" width="4.625" style="411" hidden="1" customWidth="1"/>
    <col min="37" max="37" width="2.625" style="411" hidden="1" customWidth="1"/>
    <col min="38" max="38" width="4.625" style="411" hidden="1" customWidth="1"/>
    <col min="39" max="40" width="2.625" style="411" hidden="1" customWidth="1"/>
    <col min="41" max="41" width="15.625" style="411" hidden="1" customWidth="1"/>
    <col min="42" max="42" width="16.125" style="411" hidden="1" customWidth="1"/>
    <col min="43" max="44" width="4.875" style="411" hidden="1" customWidth="1"/>
    <col min="45" max="45" width="5" style="411" hidden="1" customWidth="1"/>
    <col min="46" max="46" width="0" style="411" hidden="1" customWidth="1"/>
    <col min="47" max="47" width="9" style="414"/>
    <col min="48" max="16384" width="9" style="411"/>
  </cols>
  <sheetData>
    <row r="2" spans="1:47" ht="18.75">
      <c r="A2" s="17" t="s">
        <v>166</v>
      </c>
    </row>
    <row r="3" spans="1:47" ht="21">
      <c r="A3" s="1168" t="s">
        <v>800</v>
      </c>
      <c r="B3" s="1168"/>
      <c r="C3" s="1168"/>
      <c r="D3" s="1168"/>
      <c r="E3" s="1168"/>
      <c r="F3" s="1168"/>
      <c r="G3" s="1168"/>
      <c r="H3" s="1168"/>
      <c r="I3" s="1168"/>
      <c r="J3" s="1168"/>
      <c r="K3" s="1168"/>
      <c r="L3" s="1168"/>
      <c r="M3" s="1168"/>
      <c r="N3" s="1168"/>
      <c r="O3" s="1168"/>
      <c r="P3" s="1168"/>
      <c r="Q3" s="1168"/>
      <c r="R3" s="1168"/>
      <c r="S3" s="1168"/>
      <c r="T3" s="1168"/>
      <c r="U3" s="1168"/>
      <c r="V3" s="1168"/>
      <c r="W3" s="485"/>
      <c r="X3" s="485"/>
      <c r="Y3" s="485"/>
      <c r="Z3" s="616"/>
      <c r="AA3" s="597"/>
      <c r="AB3" s="485"/>
      <c r="AC3" s="447"/>
      <c r="AD3" s="447"/>
      <c r="AE3" s="485"/>
      <c r="AF3" s="485"/>
      <c r="AG3" s="485"/>
      <c r="AH3" s="485"/>
      <c r="AI3" s="485"/>
      <c r="AJ3" s="485"/>
      <c r="AK3" s="485"/>
      <c r="AL3" s="485"/>
      <c r="AM3" s="485"/>
      <c r="AN3" s="485"/>
      <c r="AO3" s="485"/>
      <c r="AP3" s="485"/>
    </row>
    <row r="4" spans="1:47" ht="14.25" thickBot="1">
      <c r="A4" s="15" t="s">
        <v>799</v>
      </c>
      <c r="B4" s="3"/>
      <c r="C4" s="3"/>
      <c r="D4" s="3"/>
      <c r="E4" s="3"/>
      <c r="F4" s="3"/>
      <c r="G4" s="3"/>
      <c r="H4" s="3"/>
      <c r="I4" s="1"/>
      <c r="J4" s="1"/>
      <c r="K4" s="1"/>
      <c r="L4" s="1"/>
      <c r="M4" s="1"/>
      <c r="N4" s="1"/>
      <c r="O4" s="1"/>
      <c r="P4" s="1"/>
      <c r="Q4" s="480"/>
      <c r="R4" s="480"/>
      <c r="S4" s="1"/>
      <c r="T4" s="1"/>
      <c r="U4" s="3"/>
      <c r="V4" s="929"/>
      <c r="W4" s="62"/>
      <c r="X4" s="62"/>
      <c r="Y4" s="62"/>
      <c r="Z4" s="617"/>
      <c r="AA4" s="62"/>
      <c r="AB4" s="62"/>
      <c r="AC4" s="62"/>
      <c r="AD4" s="62"/>
      <c r="AE4" s="62"/>
      <c r="AF4" s="62"/>
      <c r="AG4" s="62"/>
      <c r="AH4" s="62"/>
      <c r="AI4" s="62"/>
      <c r="AJ4" s="62"/>
      <c r="AK4" s="62"/>
      <c r="AL4" s="62"/>
      <c r="AM4" s="62"/>
      <c r="AN4" s="62"/>
      <c r="AO4" s="62"/>
      <c r="AP4" s="1166" t="s">
        <v>118</v>
      </c>
      <c r="AQ4" s="1166"/>
      <c r="AR4" s="1166"/>
      <c r="AS4" s="1167"/>
    </row>
    <row r="5" spans="1:47" ht="20.25" customHeight="1">
      <c r="A5" s="1169" t="s">
        <v>65</v>
      </c>
      <c r="B5" s="1142" t="s">
        <v>70</v>
      </c>
      <c r="C5" s="1176" t="s">
        <v>145</v>
      </c>
      <c r="D5" s="1151" t="s">
        <v>146</v>
      </c>
      <c r="E5" s="1151" t="s">
        <v>795</v>
      </c>
      <c r="F5" s="1184" t="s">
        <v>164</v>
      </c>
      <c r="G5" s="1193"/>
      <c r="H5" s="1193"/>
      <c r="I5" s="1187"/>
      <c r="J5" s="1151" t="s">
        <v>162</v>
      </c>
      <c r="K5" s="1184" t="s">
        <v>98</v>
      </c>
      <c r="L5" s="1187"/>
      <c r="M5" s="926" t="s">
        <v>703</v>
      </c>
      <c r="N5" s="926" t="s">
        <v>796</v>
      </c>
      <c r="O5" s="1183" t="s">
        <v>39</v>
      </c>
      <c r="P5" s="1184" t="s">
        <v>120</v>
      </c>
      <c r="Q5" s="1185"/>
      <c r="R5" s="1186"/>
      <c r="S5" s="1142" t="s">
        <v>76</v>
      </c>
      <c r="T5" s="1142" t="s">
        <v>56</v>
      </c>
      <c r="U5" s="1142" t="s">
        <v>117</v>
      </c>
      <c r="V5" s="1145" t="s">
        <v>36</v>
      </c>
      <c r="W5" s="1154" t="s">
        <v>798</v>
      </c>
      <c r="X5" s="1154"/>
      <c r="Y5" s="1154"/>
      <c r="Z5" s="1154"/>
      <c r="AA5" s="1154"/>
      <c r="AB5" s="1154"/>
      <c r="AC5" s="1154"/>
      <c r="AD5" s="1154"/>
      <c r="AE5" s="1154"/>
      <c r="AF5" s="1154"/>
      <c r="AG5" s="1154"/>
      <c r="AH5" s="1154"/>
      <c r="AI5" s="1154"/>
      <c r="AJ5" s="1154"/>
      <c r="AK5" s="1154"/>
      <c r="AL5" s="1154"/>
      <c r="AM5" s="1154"/>
      <c r="AN5" s="1154"/>
      <c r="AO5" s="1155"/>
      <c r="AP5" s="1148" t="s">
        <v>163</v>
      </c>
      <c r="AQ5" s="1151" t="s">
        <v>138</v>
      </c>
      <c r="AR5" s="1151" t="s">
        <v>139</v>
      </c>
      <c r="AS5" s="1188" t="s">
        <v>127</v>
      </c>
    </row>
    <row r="6" spans="1:47" ht="20.25" customHeight="1">
      <c r="A6" s="1170"/>
      <c r="B6" s="1172"/>
      <c r="C6" s="1177"/>
      <c r="D6" s="1179"/>
      <c r="E6" s="1172"/>
      <c r="F6" s="1174" t="s">
        <v>168</v>
      </c>
      <c r="G6" s="1174" t="s">
        <v>169</v>
      </c>
      <c r="H6" s="1181" t="s">
        <v>140</v>
      </c>
      <c r="I6" s="1179" t="s">
        <v>51</v>
      </c>
      <c r="J6" s="1179"/>
      <c r="K6" s="1180" t="s">
        <v>53</v>
      </c>
      <c r="L6" s="1174" t="s">
        <v>48</v>
      </c>
      <c r="M6" s="930" t="s">
        <v>37</v>
      </c>
      <c r="N6" s="930" t="s">
        <v>38</v>
      </c>
      <c r="O6" s="1181"/>
      <c r="P6" s="1174" t="s">
        <v>78</v>
      </c>
      <c r="Q6" s="1180" t="s">
        <v>77</v>
      </c>
      <c r="R6" s="1191"/>
      <c r="S6" s="1172"/>
      <c r="T6" s="1143"/>
      <c r="U6" s="1143"/>
      <c r="V6" s="1146"/>
      <c r="W6" s="1156"/>
      <c r="X6" s="1156"/>
      <c r="Y6" s="1156"/>
      <c r="Z6" s="1156"/>
      <c r="AA6" s="1156"/>
      <c r="AB6" s="1156"/>
      <c r="AC6" s="1156"/>
      <c r="AD6" s="1156"/>
      <c r="AE6" s="1156"/>
      <c r="AF6" s="1156"/>
      <c r="AG6" s="1156"/>
      <c r="AH6" s="1156"/>
      <c r="AI6" s="1156"/>
      <c r="AJ6" s="1156"/>
      <c r="AK6" s="1156"/>
      <c r="AL6" s="1156"/>
      <c r="AM6" s="1156"/>
      <c r="AN6" s="1156"/>
      <c r="AO6" s="1157"/>
      <c r="AP6" s="1149"/>
      <c r="AQ6" s="1152"/>
      <c r="AR6" s="1152"/>
      <c r="AS6" s="1189"/>
    </row>
    <row r="7" spans="1:47" ht="21.6" customHeight="1" thickBot="1">
      <c r="A7" s="1171"/>
      <c r="B7" s="1173"/>
      <c r="C7" s="1178"/>
      <c r="D7" s="1175"/>
      <c r="E7" s="1173"/>
      <c r="F7" s="1175"/>
      <c r="G7" s="1175"/>
      <c r="H7" s="1182"/>
      <c r="I7" s="1175"/>
      <c r="J7" s="1175"/>
      <c r="K7" s="1178"/>
      <c r="L7" s="1175"/>
      <c r="M7" s="76" t="s">
        <v>44</v>
      </c>
      <c r="N7" s="76" t="s">
        <v>45</v>
      </c>
      <c r="O7" s="77" t="s">
        <v>46</v>
      </c>
      <c r="P7" s="1175"/>
      <c r="Q7" s="1178"/>
      <c r="R7" s="1192"/>
      <c r="S7" s="1173"/>
      <c r="T7" s="1144"/>
      <c r="U7" s="1144"/>
      <c r="V7" s="1147"/>
      <c r="W7" s="1158" t="s">
        <v>748</v>
      </c>
      <c r="X7" s="1158"/>
      <c r="Y7" s="1158"/>
      <c r="Z7" s="1158"/>
      <c r="AA7" s="1158"/>
      <c r="AB7" s="1159"/>
      <c r="AC7" s="1160" t="s">
        <v>749</v>
      </c>
      <c r="AD7" s="1158"/>
      <c r="AE7" s="1158"/>
      <c r="AF7" s="1158"/>
      <c r="AG7" s="1158"/>
      <c r="AH7" s="1159"/>
      <c r="AI7" s="1160" t="s">
        <v>750</v>
      </c>
      <c r="AJ7" s="1158"/>
      <c r="AK7" s="1158"/>
      <c r="AL7" s="1158"/>
      <c r="AM7" s="1158"/>
      <c r="AN7" s="1159"/>
      <c r="AO7" s="487" t="s">
        <v>751</v>
      </c>
      <c r="AP7" s="1150"/>
      <c r="AQ7" s="1153"/>
      <c r="AR7" s="1153"/>
      <c r="AS7" s="1190"/>
    </row>
    <row r="8" spans="1:47" s="26" customFormat="1" ht="21.6" customHeight="1">
      <c r="A8" s="230"/>
      <c r="B8" s="231" t="s">
        <v>170</v>
      </c>
      <c r="C8" s="231"/>
      <c r="D8" s="231"/>
      <c r="E8" s="232"/>
      <c r="F8" s="233"/>
      <c r="G8" s="233"/>
      <c r="H8" s="234"/>
      <c r="I8" s="234"/>
      <c r="J8" s="235"/>
      <c r="K8" s="236"/>
      <c r="L8" s="236"/>
      <c r="M8" s="234"/>
      <c r="N8" s="237"/>
      <c r="O8" s="234"/>
      <c r="P8" s="238"/>
      <c r="Q8" s="239"/>
      <c r="R8" s="235"/>
      <c r="S8" s="232"/>
      <c r="T8" s="232"/>
      <c r="U8" s="232"/>
      <c r="V8" s="933"/>
      <c r="W8" s="84"/>
      <c r="X8" s="84"/>
      <c r="Y8" s="84"/>
      <c r="Z8" s="618"/>
      <c r="AA8" s="84"/>
      <c r="AB8" s="84"/>
      <c r="AC8" s="84"/>
      <c r="AD8" s="84"/>
      <c r="AE8" s="84"/>
      <c r="AF8" s="84"/>
      <c r="AG8" s="84"/>
      <c r="AH8" s="84"/>
      <c r="AI8" s="84"/>
      <c r="AJ8" s="84"/>
      <c r="AK8" s="84"/>
      <c r="AL8" s="84"/>
      <c r="AM8" s="84"/>
      <c r="AN8" s="84"/>
      <c r="AO8" s="84"/>
      <c r="AP8" s="240"/>
      <c r="AQ8" s="232"/>
      <c r="AR8" s="232"/>
      <c r="AS8" s="241"/>
      <c r="AU8" s="956"/>
    </row>
    <row r="9" spans="1:47" s="269" customFormat="1" ht="24" customHeight="1">
      <c r="A9" s="489"/>
      <c r="B9" s="242" t="s">
        <v>171</v>
      </c>
      <c r="C9" s="242"/>
      <c r="D9" s="242"/>
      <c r="E9" s="490"/>
      <c r="F9" s="491"/>
      <c r="G9" s="491"/>
      <c r="H9" s="492"/>
      <c r="I9" s="492"/>
      <c r="J9" s="493"/>
      <c r="K9" s="494"/>
      <c r="L9" s="494"/>
      <c r="M9" s="492"/>
      <c r="N9" s="495"/>
      <c r="O9" s="492"/>
      <c r="P9" s="496"/>
      <c r="Q9" s="497"/>
      <c r="R9" s="493"/>
      <c r="S9" s="490"/>
      <c r="T9" s="490"/>
      <c r="U9" s="490"/>
      <c r="V9" s="934"/>
      <c r="W9" s="499"/>
      <c r="X9" s="499"/>
      <c r="Y9" s="499"/>
      <c r="Z9" s="619"/>
      <c r="AA9" s="499"/>
      <c r="AB9" s="499"/>
      <c r="AC9" s="499"/>
      <c r="AD9" s="499"/>
      <c r="AE9" s="499"/>
      <c r="AF9" s="499"/>
      <c r="AG9" s="499"/>
      <c r="AH9" s="499"/>
      <c r="AI9" s="499"/>
      <c r="AJ9" s="499"/>
      <c r="AK9" s="499"/>
      <c r="AL9" s="499"/>
      <c r="AM9" s="499"/>
      <c r="AN9" s="499"/>
      <c r="AO9" s="499"/>
      <c r="AP9" s="498"/>
      <c r="AQ9" s="490"/>
      <c r="AR9" s="490"/>
      <c r="AS9" s="500"/>
      <c r="AU9" s="414"/>
    </row>
    <row r="10" spans="1:47" s="414" customFormat="1" ht="153.6" customHeight="1">
      <c r="A10" s="759">
        <v>1</v>
      </c>
      <c r="B10" s="920" t="s">
        <v>643</v>
      </c>
      <c r="C10" s="364" t="s">
        <v>172</v>
      </c>
      <c r="D10" s="364" t="s">
        <v>173</v>
      </c>
      <c r="E10" s="901">
        <v>9.9209999999999994</v>
      </c>
      <c r="F10" s="785">
        <v>0</v>
      </c>
      <c r="G10" s="348">
        <v>0</v>
      </c>
      <c r="H10" s="666">
        <f t="shared" ref="H10:H50" si="0">E10+F10-G10</f>
        <v>9.9209999999999994</v>
      </c>
      <c r="I10" s="666">
        <v>10</v>
      </c>
      <c r="J10" s="815" t="s">
        <v>1358</v>
      </c>
      <c r="K10" s="925" t="s">
        <v>91</v>
      </c>
      <c r="L10" s="351" t="s">
        <v>1359</v>
      </c>
      <c r="M10" s="901">
        <v>14.188000000000001</v>
      </c>
      <c r="N10" s="373">
        <v>14.188000000000001</v>
      </c>
      <c r="O10" s="345">
        <f t="shared" ref="O10:O11" si="1">+N10-M10</f>
        <v>0</v>
      </c>
      <c r="P10" s="365">
        <v>0</v>
      </c>
      <c r="Q10" s="825" t="s">
        <v>91</v>
      </c>
      <c r="R10" s="826" t="s">
        <v>1574</v>
      </c>
      <c r="S10" s="912"/>
      <c r="T10" s="735" t="s">
        <v>174</v>
      </c>
      <c r="U10" s="288" t="s">
        <v>2</v>
      </c>
      <c r="V10" s="935" t="s">
        <v>175</v>
      </c>
      <c r="W10" s="442" t="s">
        <v>1176</v>
      </c>
      <c r="X10" s="436"/>
      <c r="Y10" s="660" t="s">
        <v>797</v>
      </c>
      <c r="Z10" s="653">
        <v>1</v>
      </c>
      <c r="AA10" s="660" t="s">
        <v>792</v>
      </c>
      <c r="AB10" s="438"/>
      <c r="AC10" s="435"/>
      <c r="AD10" s="436"/>
      <c r="AE10" s="660" t="s">
        <v>792</v>
      </c>
      <c r="AF10" s="437"/>
      <c r="AG10" s="660" t="s">
        <v>792</v>
      </c>
      <c r="AH10" s="438"/>
      <c r="AI10" s="435"/>
      <c r="AJ10" s="436"/>
      <c r="AK10" s="660" t="s">
        <v>792</v>
      </c>
      <c r="AL10" s="437"/>
      <c r="AM10" s="660" t="s">
        <v>792</v>
      </c>
      <c r="AN10" s="438"/>
      <c r="AO10" s="510"/>
      <c r="AP10" s="428" t="s">
        <v>115</v>
      </c>
      <c r="AQ10" s="292" t="s">
        <v>129</v>
      </c>
      <c r="AR10" s="292"/>
      <c r="AS10" s="293"/>
    </row>
    <row r="11" spans="1:47" s="414" customFormat="1" ht="60" customHeight="1">
      <c r="A11" s="346">
        <v>2</v>
      </c>
      <c r="B11" s="459" t="s">
        <v>620</v>
      </c>
      <c r="C11" s="342" t="s">
        <v>176</v>
      </c>
      <c r="D11" s="342" t="s">
        <v>177</v>
      </c>
      <c r="E11" s="666">
        <v>59.774999999999999</v>
      </c>
      <c r="F11" s="785">
        <v>0</v>
      </c>
      <c r="G11" s="348">
        <v>0</v>
      </c>
      <c r="H11" s="666">
        <f t="shared" si="0"/>
        <v>59.774999999999999</v>
      </c>
      <c r="I11" s="666">
        <v>56</v>
      </c>
      <c r="J11" s="733" t="s">
        <v>1226</v>
      </c>
      <c r="K11" s="460" t="s">
        <v>134</v>
      </c>
      <c r="L11" s="816" t="s">
        <v>1228</v>
      </c>
      <c r="M11" s="666">
        <v>56.018000000000001</v>
      </c>
      <c r="N11" s="341">
        <v>70</v>
      </c>
      <c r="O11" s="345">
        <f t="shared" si="1"/>
        <v>13.981999999999999</v>
      </c>
      <c r="P11" s="365">
        <v>0</v>
      </c>
      <c r="Q11" s="825" t="s">
        <v>1469</v>
      </c>
      <c r="R11" s="459" t="s">
        <v>1521</v>
      </c>
      <c r="S11" s="858"/>
      <c r="T11" s="287" t="s">
        <v>174</v>
      </c>
      <c r="U11" s="427" t="s">
        <v>2</v>
      </c>
      <c r="V11" s="936" t="s">
        <v>637</v>
      </c>
      <c r="W11" s="442" t="s">
        <v>1176</v>
      </c>
      <c r="X11" s="436"/>
      <c r="Y11" s="821" t="s">
        <v>1522</v>
      </c>
      <c r="Z11" s="654">
        <v>2</v>
      </c>
      <c r="AA11" s="821" t="s">
        <v>792</v>
      </c>
      <c r="AB11" s="438"/>
      <c r="AC11" s="435"/>
      <c r="AD11" s="436"/>
      <c r="AE11" s="821" t="s">
        <v>1520</v>
      </c>
      <c r="AF11" s="437"/>
      <c r="AG11" s="821" t="s">
        <v>1522</v>
      </c>
      <c r="AH11" s="438"/>
      <c r="AI11" s="435"/>
      <c r="AJ11" s="436"/>
      <c r="AK11" s="821" t="s">
        <v>1522</v>
      </c>
      <c r="AL11" s="437"/>
      <c r="AM11" s="821" t="s">
        <v>792</v>
      </c>
      <c r="AN11" s="438"/>
      <c r="AO11" s="822"/>
      <c r="AP11" s="428" t="s">
        <v>618</v>
      </c>
      <c r="AQ11" s="292" t="s">
        <v>1523</v>
      </c>
      <c r="AR11" s="292"/>
      <c r="AS11" s="293"/>
    </row>
    <row r="12" spans="1:47" s="414" customFormat="1" ht="43.15" customHeight="1">
      <c r="A12" s="1005">
        <v>3</v>
      </c>
      <c r="B12" s="983" t="s">
        <v>644</v>
      </c>
      <c r="C12" s="1007" t="s">
        <v>180</v>
      </c>
      <c r="D12" s="1007" t="s">
        <v>177</v>
      </c>
      <c r="E12" s="666">
        <v>25.891999999999999</v>
      </c>
      <c r="F12" s="785">
        <v>0</v>
      </c>
      <c r="G12" s="348">
        <v>0</v>
      </c>
      <c r="H12" s="666">
        <f t="shared" si="0"/>
        <v>25.891999999999999</v>
      </c>
      <c r="I12" s="799">
        <v>21</v>
      </c>
      <c r="J12" s="1161" t="s">
        <v>1226</v>
      </c>
      <c r="K12" s="989" t="s">
        <v>91</v>
      </c>
      <c r="L12" s="999" t="s">
        <v>1229</v>
      </c>
      <c r="M12" s="666">
        <v>26.297000000000001</v>
      </c>
      <c r="N12" s="341">
        <v>26.297000000000001</v>
      </c>
      <c r="O12" s="345">
        <f>+N12-M12</f>
        <v>0</v>
      </c>
      <c r="P12" s="981">
        <v>0</v>
      </c>
      <c r="Q12" s="969" t="s">
        <v>91</v>
      </c>
      <c r="R12" s="983" t="s">
        <v>1589</v>
      </c>
      <c r="S12" s="969"/>
      <c r="T12" s="985" t="s">
        <v>181</v>
      </c>
      <c r="U12" s="427" t="s">
        <v>2</v>
      </c>
      <c r="V12" s="936" t="s">
        <v>178</v>
      </c>
      <c r="W12" s="963" t="s">
        <v>1176</v>
      </c>
      <c r="X12" s="963"/>
      <c r="Y12" s="963" t="s">
        <v>797</v>
      </c>
      <c r="Z12" s="979">
        <v>3</v>
      </c>
      <c r="AA12" s="963" t="s">
        <v>792</v>
      </c>
      <c r="AB12" s="965"/>
      <c r="AC12" s="967"/>
      <c r="AD12" s="963"/>
      <c r="AE12" s="963" t="s">
        <v>797</v>
      </c>
      <c r="AF12" s="961"/>
      <c r="AG12" s="963" t="s">
        <v>792</v>
      </c>
      <c r="AH12" s="965"/>
      <c r="AI12" s="967"/>
      <c r="AJ12" s="963"/>
      <c r="AK12" s="963" t="s">
        <v>797</v>
      </c>
      <c r="AL12" s="961"/>
      <c r="AM12" s="963" t="s">
        <v>792</v>
      </c>
      <c r="AN12" s="965"/>
      <c r="AO12" s="1026"/>
      <c r="AP12" s="1026" t="s">
        <v>701</v>
      </c>
      <c r="AQ12" s="1031" t="s">
        <v>129</v>
      </c>
      <c r="AR12" s="1031"/>
      <c r="AS12" s="1029"/>
    </row>
    <row r="13" spans="1:47" s="414" customFormat="1" ht="41.45" customHeight="1">
      <c r="A13" s="1006"/>
      <c r="B13" s="984"/>
      <c r="C13" s="1008"/>
      <c r="D13" s="1008"/>
      <c r="E13" s="666">
        <v>409.94200000000001</v>
      </c>
      <c r="F13" s="785">
        <v>0</v>
      </c>
      <c r="G13" s="348"/>
      <c r="H13" s="666">
        <f t="shared" si="0"/>
        <v>409.94200000000001</v>
      </c>
      <c r="I13" s="800">
        <v>357</v>
      </c>
      <c r="J13" s="1162"/>
      <c r="K13" s="990"/>
      <c r="L13" s="1025"/>
      <c r="M13" s="666">
        <v>417.52499999999998</v>
      </c>
      <c r="N13" s="341">
        <v>417.52499999999998</v>
      </c>
      <c r="O13" s="345">
        <f t="shared" ref="O13:O42" si="2">+N13-M13</f>
        <v>0</v>
      </c>
      <c r="P13" s="982"/>
      <c r="Q13" s="970"/>
      <c r="R13" s="984"/>
      <c r="S13" s="970"/>
      <c r="T13" s="986"/>
      <c r="U13" s="427" t="s">
        <v>699</v>
      </c>
      <c r="V13" s="936" t="s">
        <v>183</v>
      </c>
      <c r="W13" s="964"/>
      <c r="X13" s="964"/>
      <c r="Y13" s="964"/>
      <c r="Z13" s="980"/>
      <c r="AA13" s="964"/>
      <c r="AB13" s="966"/>
      <c r="AC13" s="968"/>
      <c r="AD13" s="964"/>
      <c r="AE13" s="964"/>
      <c r="AF13" s="962"/>
      <c r="AG13" s="964"/>
      <c r="AH13" s="966"/>
      <c r="AI13" s="968"/>
      <c r="AJ13" s="964"/>
      <c r="AK13" s="964"/>
      <c r="AL13" s="962"/>
      <c r="AM13" s="964"/>
      <c r="AN13" s="966"/>
      <c r="AO13" s="1027"/>
      <c r="AP13" s="1027"/>
      <c r="AQ13" s="1032"/>
      <c r="AR13" s="1032"/>
      <c r="AS13" s="1030"/>
    </row>
    <row r="14" spans="1:47" s="414" customFormat="1" ht="60" customHeight="1">
      <c r="A14" s="346">
        <v>4</v>
      </c>
      <c r="B14" s="459" t="s">
        <v>645</v>
      </c>
      <c r="C14" s="342" t="s">
        <v>176</v>
      </c>
      <c r="D14" s="342" t="s">
        <v>190</v>
      </c>
      <c r="E14" s="666">
        <v>0</v>
      </c>
      <c r="F14" s="901">
        <v>54</v>
      </c>
      <c r="G14" s="348">
        <v>0</v>
      </c>
      <c r="H14" s="666">
        <f t="shared" si="0"/>
        <v>54</v>
      </c>
      <c r="I14" s="666">
        <v>40</v>
      </c>
      <c r="J14" s="751" t="s">
        <v>1355</v>
      </c>
      <c r="K14" s="343" t="s">
        <v>154</v>
      </c>
      <c r="L14" s="701" t="s">
        <v>1303</v>
      </c>
      <c r="M14" s="741">
        <v>0</v>
      </c>
      <c r="N14" s="741">
        <v>0</v>
      </c>
      <c r="O14" s="345">
        <f t="shared" si="2"/>
        <v>0</v>
      </c>
      <c r="P14" s="365">
        <v>0</v>
      </c>
      <c r="Q14" s="825" t="s">
        <v>152</v>
      </c>
      <c r="R14" s="459" t="s">
        <v>2165</v>
      </c>
      <c r="S14" s="858"/>
      <c r="T14" s="287" t="s">
        <v>665</v>
      </c>
      <c r="U14" s="427" t="s">
        <v>182</v>
      </c>
      <c r="V14" s="936" t="s">
        <v>183</v>
      </c>
      <c r="W14" s="442" t="s">
        <v>1176</v>
      </c>
      <c r="X14" s="436"/>
      <c r="Y14" s="840" t="s">
        <v>792</v>
      </c>
      <c r="Z14" s="654">
        <v>5</v>
      </c>
      <c r="AA14" s="840" t="s">
        <v>792</v>
      </c>
      <c r="AB14" s="438"/>
      <c r="AC14" s="435"/>
      <c r="AD14" s="436"/>
      <c r="AE14" s="840" t="s">
        <v>792</v>
      </c>
      <c r="AF14" s="437"/>
      <c r="AG14" s="840" t="s">
        <v>1769</v>
      </c>
      <c r="AH14" s="438"/>
      <c r="AI14" s="435"/>
      <c r="AJ14" s="436"/>
      <c r="AK14" s="840" t="s">
        <v>792</v>
      </c>
      <c r="AL14" s="437"/>
      <c r="AM14" s="840" t="s">
        <v>1769</v>
      </c>
      <c r="AN14" s="438"/>
      <c r="AO14" s="843"/>
      <c r="AP14" s="428" t="s">
        <v>829</v>
      </c>
      <c r="AQ14" s="290"/>
      <c r="AR14" s="290" t="s">
        <v>1779</v>
      </c>
      <c r="AS14" s="291"/>
    </row>
    <row r="15" spans="1:47" s="414" customFormat="1" ht="60" customHeight="1">
      <c r="A15" s="346">
        <v>5</v>
      </c>
      <c r="B15" s="459" t="s">
        <v>1623</v>
      </c>
      <c r="C15" s="342" t="s">
        <v>193</v>
      </c>
      <c r="D15" s="342" t="s">
        <v>177</v>
      </c>
      <c r="E15" s="666">
        <v>1900</v>
      </c>
      <c r="F15" s="785">
        <v>0</v>
      </c>
      <c r="G15" s="348">
        <v>0</v>
      </c>
      <c r="H15" s="666">
        <f t="shared" si="0"/>
        <v>1900</v>
      </c>
      <c r="I15" s="666">
        <v>1900</v>
      </c>
      <c r="J15" s="733" t="s">
        <v>1355</v>
      </c>
      <c r="K15" s="343" t="s">
        <v>91</v>
      </c>
      <c r="L15" s="858" t="s">
        <v>1624</v>
      </c>
      <c r="M15" s="666">
        <v>1900</v>
      </c>
      <c r="N15" s="844">
        <v>1900</v>
      </c>
      <c r="O15" s="345">
        <f t="shared" si="2"/>
        <v>0</v>
      </c>
      <c r="P15" s="901">
        <v>0</v>
      </c>
      <c r="Q15" s="825" t="s">
        <v>91</v>
      </c>
      <c r="R15" s="459" t="s">
        <v>1625</v>
      </c>
      <c r="S15" s="858"/>
      <c r="T15" s="287" t="s">
        <v>670</v>
      </c>
      <c r="U15" s="427" t="s">
        <v>191</v>
      </c>
      <c r="V15" s="936" t="s">
        <v>192</v>
      </c>
      <c r="W15" s="442" t="s">
        <v>1176</v>
      </c>
      <c r="X15" s="436"/>
      <c r="Y15" s="827" t="s">
        <v>792</v>
      </c>
      <c r="Z15" s="654">
        <v>6</v>
      </c>
      <c r="AA15" s="827" t="s">
        <v>1626</v>
      </c>
      <c r="AB15" s="438"/>
      <c r="AC15" s="435"/>
      <c r="AD15" s="436"/>
      <c r="AE15" s="827" t="s">
        <v>792</v>
      </c>
      <c r="AF15" s="437"/>
      <c r="AG15" s="827" t="s">
        <v>792</v>
      </c>
      <c r="AH15" s="438"/>
      <c r="AI15" s="435"/>
      <c r="AJ15" s="436"/>
      <c r="AK15" s="827" t="s">
        <v>1627</v>
      </c>
      <c r="AL15" s="437"/>
      <c r="AM15" s="827" t="s">
        <v>792</v>
      </c>
      <c r="AN15" s="438"/>
      <c r="AO15" s="833"/>
      <c r="AP15" s="428" t="s">
        <v>618</v>
      </c>
      <c r="AQ15" s="292"/>
      <c r="AR15" s="292" t="s">
        <v>129</v>
      </c>
      <c r="AS15" s="293"/>
    </row>
    <row r="16" spans="1:47" s="414" customFormat="1" ht="60" customHeight="1">
      <c r="A16" s="346">
        <v>6</v>
      </c>
      <c r="B16" s="459" t="s">
        <v>1209</v>
      </c>
      <c r="C16" s="342" t="s">
        <v>194</v>
      </c>
      <c r="D16" s="342" t="s">
        <v>1216</v>
      </c>
      <c r="E16" s="666">
        <v>25740</v>
      </c>
      <c r="F16" s="348">
        <v>2199</v>
      </c>
      <c r="G16" s="348">
        <v>223</v>
      </c>
      <c r="H16" s="666">
        <f t="shared" si="0"/>
        <v>27716</v>
      </c>
      <c r="I16" s="666">
        <v>18176</v>
      </c>
      <c r="J16" s="751" t="s">
        <v>1355</v>
      </c>
      <c r="K16" s="343" t="s">
        <v>91</v>
      </c>
      <c r="L16" s="701" t="s">
        <v>1304</v>
      </c>
      <c r="M16" s="666">
        <v>25950</v>
      </c>
      <c r="N16" s="666">
        <v>25950</v>
      </c>
      <c r="O16" s="345">
        <f t="shared" si="2"/>
        <v>0</v>
      </c>
      <c r="P16" s="365">
        <v>0</v>
      </c>
      <c r="Q16" s="825" t="s">
        <v>91</v>
      </c>
      <c r="R16" s="459" t="s">
        <v>1782</v>
      </c>
      <c r="S16" s="858"/>
      <c r="T16" s="287" t="s">
        <v>696</v>
      </c>
      <c r="U16" s="427" t="s">
        <v>182</v>
      </c>
      <c r="V16" s="936" t="s">
        <v>183</v>
      </c>
      <c r="W16" s="442" t="s">
        <v>1176</v>
      </c>
      <c r="X16" s="436"/>
      <c r="Y16" s="840" t="s">
        <v>792</v>
      </c>
      <c r="Z16" s="654">
        <v>7</v>
      </c>
      <c r="AA16" s="840" t="s">
        <v>1777</v>
      </c>
      <c r="AB16" s="438"/>
      <c r="AC16" s="435"/>
      <c r="AD16" s="436"/>
      <c r="AE16" s="840" t="s">
        <v>792</v>
      </c>
      <c r="AF16" s="437"/>
      <c r="AG16" s="840" t="s">
        <v>792</v>
      </c>
      <c r="AH16" s="438"/>
      <c r="AI16" s="435"/>
      <c r="AJ16" s="436"/>
      <c r="AK16" s="840" t="s">
        <v>792</v>
      </c>
      <c r="AL16" s="437"/>
      <c r="AM16" s="840" t="s">
        <v>792</v>
      </c>
      <c r="AN16" s="438"/>
      <c r="AO16" s="843"/>
      <c r="AP16" s="428" t="s">
        <v>618</v>
      </c>
      <c r="AQ16" s="290" t="s">
        <v>129</v>
      </c>
      <c r="AR16" s="290" t="s">
        <v>129</v>
      </c>
      <c r="AS16" s="291" t="s">
        <v>119</v>
      </c>
    </row>
    <row r="17" spans="1:45" s="414" customFormat="1" ht="60" customHeight="1">
      <c r="A17" s="346">
        <v>7</v>
      </c>
      <c r="B17" s="904" t="s">
        <v>196</v>
      </c>
      <c r="C17" s="915" t="s">
        <v>185</v>
      </c>
      <c r="D17" s="915" t="s">
        <v>177</v>
      </c>
      <c r="E17" s="902">
        <v>4800</v>
      </c>
      <c r="F17" s="785">
        <v>0</v>
      </c>
      <c r="G17" s="666">
        <v>0</v>
      </c>
      <c r="H17" s="902">
        <f t="shared" si="0"/>
        <v>4800</v>
      </c>
      <c r="I17" s="902">
        <v>4800</v>
      </c>
      <c r="J17" s="350" t="s">
        <v>1628</v>
      </c>
      <c r="K17" s="906" t="s">
        <v>91</v>
      </c>
      <c r="L17" s="904" t="s">
        <v>1474</v>
      </c>
      <c r="M17" s="902">
        <v>4600</v>
      </c>
      <c r="N17" s="359">
        <v>4800</v>
      </c>
      <c r="O17" s="360">
        <f t="shared" si="2"/>
        <v>200</v>
      </c>
      <c r="P17" s="902">
        <v>0</v>
      </c>
      <c r="Q17" s="900" t="s">
        <v>91</v>
      </c>
      <c r="R17" s="904" t="s">
        <v>1629</v>
      </c>
      <c r="S17" s="913"/>
      <c r="T17" s="361" t="s">
        <v>670</v>
      </c>
      <c r="U17" s="918" t="s">
        <v>191</v>
      </c>
      <c r="V17" s="937" t="s">
        <v>192</v>
      </c>
      <c r="W17" s="442" t="s">
        <v>1176</v>
      </c>
      <c r="X17" s="436"/>
      <c r="Y17" s="827" t="s">
        <v>792</v>
      </c>
      <c r="Z17" s="654">
        <v>9</v>
      </c>
      <c r="AA17" s="827" t="s">
        <v>792</v>
      </c>
      <c r="AB17" s="438"/>
      <c r="AC17" s="435"/>
      <c r="AD17" s="436"/>
      <c r="AE17" s="827" t="s">
        <v>792</v>
      </c>
      <c r="AF17" s="437"/>
      <c r="AG17" s="827" t="s">
        <v>792</v>
      </c>
      <c r="AH17" s="438"/>
      <c r="AI17" s="435"/>
      <c r="AJ17" s="436"/>
      <c r="AK17" s="827" t="s">
        <v>792</v>
      </c>
      <c r="AL17" s="437"/>
      <c r="AM17" s="827" t="s">
        <v>792</v>
      </c>
      <c r="AN17" s="438"/>
      <c r="AO17" s="833"/>
      <c r="AP17" s="731" t="s">
        <v>115</v>
      </c>
      <c r="AQ17" s="835"/>
      <c r="AR17" s="835" t="s">
        <v>129</v>
      </c>
      <c r="AS17" s="837" t="s">
        <v>129</v>
      </c>
    </row>
    <row r="18" spans="1:45" s="414" customFormat="1" ht="60" customHeight="1">
      <c r="A18" s="346">
        <v>8</v>
      </c>
      <c r="B18" s="459" t="s">
        <v>197</v>
      </c>
      <c r="C18" s="342" t="s">
        <v>185</v>
      </c>
      <c r="D18" s="342" t="s">
        <v>1630</v>
      </c>
      <c r="E18" s="666">
        <v>1573</v>
      </c>
      <c r="F18" s="785">
        <v>0</v>
      </c>
      <c r="G18" s="348">
        <v>0</v>
      </c>
      <c r="H18" s="666">
        <f t="shared" si="0"/>
        <v>1573</v>
      </c>
      <c r="I18" s="666">
        <v>1147</v>
      </c>
      <c r="J18" s="457" t="s">
        <v>1355</v>
      </c>
      <c r="K18" s="343" t="s">
        <v>91</v>
      </c>
      <c r="L18" s="459" t="s">
        <v>1437</v>
      </c>
      <c r="M18" s="666">
        <v>1219</v>
      </c>
      <c r="N18" s="341">
        <v>1100</v>
      </c>
      <c r="O18" s="345">
        <f>+N18-M18</f>
        <v>-119</v>
      </c>
      <c r="P18" s="901">
        <f>+N18-M18</f>
        <v>-119</v>
      </c>
      <c r="Q18" s="825" t="s">
        <v>89</v>
      </c>
      <c r="R18" s="459" t="s">
        <v>1631</v>
      </c>
      <c r="S18" s="858"/>
      <c r="T18" s="287" t="s">
        <v>670</v>
      </c>
      <c r="U18" s="427" t="s">
        <v>191</v>
      </c>
      <c r="V18" s="936" t="s">
        <v>192</v>
      </c>
      <c r="W18" s="442" t="s">
        <v>1176</v>
      </c>
      <c r="X18" s="436"/>
      <c r="Y18" s="827" t="s">
        <v>792</v>
      </c>
      <c r="Z18" s="654">
        <v>10</v>
      </c>
      <c r="AA18" s="827" t="s">
        <v>792</v>
      </c>
      <c r="AB18" s="438"/>
      <c r="AC18" s="435"/>
      <c r="AD18" s="436"/>
      <c r="AE18" s="827" t="s">
        <v>792</v>
      </c>
      <c r="AF18" s="437"/>
      <c r="AG18" s="827" t="s">
        <v>792</v>
      </c>
      <c r="AH18" s="438"/>
      <c r="AI18" s="435"/>
      <c r="AJ18" s="436"/>
      <c r="AK18" s="827" t="s">
        <v>792</v>
      </c>
      <c r="AL18" s="437"/>
      <c r="AM18" s="827" t="s">
        <v>792</v>
      </c>
      <c r="AN18" s="438"/>
      <c r="AO18" s="833"/>
      <c r="AP18" s="428" t="s">
        <v>829</v>
      </c>
      <c r="AQ18" s="290"/>
      <c r="AR18" s="290" t="s">
        <v>129</v>
      </c>
      <c r="AS18" s="291"/>
    </row>
    <row r="19" spans="1:45" s="414" customFormat="1" ht="73.5" customHeight="1">
      <c r="A19" s="760">
        <v>10</v>
      </c>
      <c r="B19" s="701" t="s">
        <v>1186</v>
      </c>
      <c r="C19" s="914" t="s">
        <v>233</v>
      </c>
      <c r="D19" s="914" t="s">
        <v>229</v>
      </c>
      <c r="E19" s="666">
        <v>21000</v>
      </c>
      <c r="F19" s="785">
        <v>0</v>
      </c>
      <c r="G19" s="348">
        <v>20987.812000000002</v>
      </c>
      <c r="H19" s="666">
        <f t="shared" si="0"/>
        <v>12.187999999998283</v>
      </c>
      <c r="I19" s="666">
        <v>12.188000000000001</v>
      </c>
      <c r="J19" s="911" t="s">
        <v>1632</v>
      </c>
      <c r="K19" s="905" t="s">
        <v>91</v>
      </c>
      <c r="L19" s="903" t="s">
        <v>1633</v>
      </c>
      <c r="M19" s="666">
        <v>3400</v>
      </c>
      <c r="N19" s="341">
        <v>11600</v>
      </c>
      <c r="O19" s="345">
        <f t="shared" si="2"/>
        <v>8200</v>
      </c>
      <c r="P19" s="901">
        <v>0</v>
      </c>
      <c r="Q19" s="899" t="s">
        <v>91</v>
      </c>
      <c r="R19" s="903" t="s">
        <v>1634</v>
      </c>
      <c r="S19" s="912"/>
      <c r="T19" s="702" t="s">
        <v>675</v>
      </c>
      <c r="U19" s="703" t="s">
        <v>1219</v>
      </c>
      <c r="V19" s="938" t="s">
        <v>1220</v>
      </c>
      <c r="W19" s="932" t="s">
        <v>1176</v>
      </c>
      <c r="X19" s="706" t="s">
        <v>845</v>
      </c>
      <c r="Y19" s="707" t="s">
        <v>534</v>
      </c>
      <c r="Z19" s="437">
        <v>1</v>
      </c>
      <c r="AA19" s="707" t="s">
        <v>534</v>
      </c>
      <c r="AB19" s="438"/>
      <c r="AC19" s="705" t="s">
        <v>1176</v>
      </c>
      <c r="AD19" s="706"/>
      <c r="AE19" s="707" t="s">
        <v>534</v>
      </c>
      <c r="AF19" s="437">
        <v>63</v>
      </c>
      <c r="AG19" s="768" t="s">
        <v>792</v>
      </c>
      <c r="AH19" s="719"/>
      <c r="AI19" s="435"/>
      <c r="AJ19" s="436"/>
      <c r="AK19" s="827" t="s">
        <v>792</v>
      </c>
      <c r="AL19" s="437"/>
      <c r="AM19" s="827" t="s">
        <v>792</v>
      </c>
      <c r="AN19" s="669"/>
      <c r="AO19" s="833"/>
      <c r="AP19" s="829" t="s">
        <v>1203</v>
      </c>
      <c r="AQ19" s="834"/>
      <c r="AR19" s="834" t="s">
        <v>129</v>
      </c>
      <c r="AS19" s="836"/>
    </row>
    <row r="20" spans="1:45" s="414" customFormat="1" ht="27.75" customHeight="1">
      <c r="A20" s="1005">
        <v>11</v>
      </c>
      <c r="B20" s="983" t="s">
        <v>646</v>
      </c>
      <c r="C20" s="1007" t="s">
        <v>198</v>
      </c>
      <c r="D20" s="1007" t="s">
        <v>177</v>
      </c>
      <c r="E20" s="666">
        <v>11.143000000000001</v>
      </c>
      <c r="F20" s="785">
        <v>0</v>
      </c>
      <c r="G20" s="348">
        <v>0</v>
      </c>
      <c r="H20" s="666">
        <f t="shared" si="0"/>
        <v>11.143000000000001</v>
      </c>
      <c r="I20" s="666">
        <v>27</v>
      </c>
      <c r="J20" s="1161" t="s">
        <v>1226</v>
      </c>
      <c r="K20" s="989" t="s">
        <v>91</v>
      </c>
      <c r="L20" s="999" t="s">
        <v>1230</v>
      </c>
      <c r="M20" s="666">
        <v>12.201000000000001</v>
      </c>
      <c r="N20" s="341">
        <v>12.201000000000001</v>
      </c>
      <c r="O20" s="345">
        <f>+N20-M20</f>
        <v>0</v>
      </c>
      <c r="P20" s="981">
        <v>0</v>
      </c>
      <c r="Q20" s="969" t="s">
        <v>91</v>
      </c>
      <c r="R20" s="983" t="s">
        <v>1575</v>
      </c>
      <c r="S20" s="969"/>
      <c r="T20" s="985" t="s">
        <v>181</v>
      </c>
      <c r="U20" s="427" t="s">
        <v>2</v>
      </c>
      <c r="V20" s="936" t="s">
        <v>178</v>
      </c>
      <c r="W20" s="963" t="s">
        <v>1176</v>
      </c>
      <c r="X20" s="963"/>
      <c r="Y20" s="963" t="s">
        <v>797</v>
      </c>
      <c r="Z20" s="979">
        <v>12</v>
      </c>
      <c r="AA20" s="963" t="s">
        <v>792</v>
      </c>
      <c r="AB20" s="965"/>
      <c r="AC20" s="967"/>
      <c r="AD20" s="963"/>
      <c r="AE20" s="963" t="s">
        <v>797</v>
      </c>
      <c r="AF20" s="961"/>
      <c r="AG20" s="963" t="s">
        <v>792</v>
      </c>
      <c r="AH20" s="965"/>
      <c r="AI20" s="967"/>
      <c r="AJ20" s="963"/>
      <c r="AK20" s="963" t="s">
        <v>797</v>
      </c>
      <c r="AL20" s="961"/>
      <c r="AM20" s="963" t="s">
        <v>792</v>
      </c>
      <c r="AN20" s="965"/>
      <c r="AO20" s="1026"/>
      <c r="AP20" s="661" t="s">
        <v>618</v>
      </c>
      <c r="AQ20" s="1031" t="s">
        <v>179</v>
      </c>
      <c r="AR20" s="1031"/>
      <c r="AS20" s="1029"/>
    </row>
    <row r="21" spans="1:45" s="414" customFormat="1" ht="64.349999999999994" customHeight="1">
      <c r="A21" s="1006"/>
      <c r="B21" s="984"/>
      <c r="C21" s="1008"/>
      <c r="D21" s="1008"/>
      <c r="E21" s="666">
        <v>140.17699999999999</v>
      </c>
      <c r="F21" s="785">
        <v>0</v>
      </c>
      <c r="G21" s="666"/>
      <c r="H21" s="666">
        <f t="shared" si="0"/>
        <v>140.17699999999999</v>
      </c>
      <c r="I21" s="666">
        <v>141</v>
      </c>
      <c r="J21" s="1162"/>
      <c r="K21" s="990"/>
      <c r="L21" s="1000"/>
      <c r="M21" s="666">
        <v>307.36900000000003</v>
      </c>
      <c r="N21" s="341">
        <v>307.36900000000003</v>
      </c>
      <c r="O21" s="345">
        <f t="shared" ref="O21:O23" si="3">+N21-M21</f>
        <v>0</v>
      </c>
      <c r="P21" s="982"/>
      <c r="Q21" s="970"/>
      <c r="R21" s="984"/>
      <c r="S21" s="970"/>
      <c r="T21" s="986"/>
      <c r="U21" s="427" t="s">
        <v>182</v>
      </c>
      <c r="V21" s="936" t="s">
        <v>183</v>
      </c>
      <c r="W21" s="964"/>
      <c r="X21" s="964"/>
      <c r="Y21" s="964"/>
      <c r="Z21" s="980"/>
      <c r="AA21" s="964"/>
      <c r="AB21" s="966"/>
      <c r="AC21" s="968"/>
      <c r="AD21" s="964"/>
      <c r="AE21" s="964"/>
      <c r="AF21" s="962"/>
      <c r="AG21" s="964"/>
      <c r="AH21" s="966"/>
      <c r="AI21" s="968"/>
      <c r="AJ21" s="964"/>
      <c r="AK21" s="964"/>
      <c r="AL21" s="962"/>
      <c r="AM21" s="964"/>
      <c r="AN21" s="966"/>
      <c r="AO21" s="1027"/>
      <c r="AP21" s="661" t="s">
        <v>618</v>
      </c>
      <c r="AQ21" s="1032"/>
      <c r="AR21" s="1032"/>
      <c r="AS21" s="1030"/>
    </row>
    <row r="22" spans="1:45" s="414" customFormat="1" ht="63" customHeight="1">
      <c r="A22" s="1005">
        <v>12</v>
      </c>
      <c r="B22" s="983" t="s">
        <v>760</v>
      </c>
      <c r="C22" s="1007" t="s">
        <v>199</v>
      </c>
      <c r="D22" s="1007" t="s">
        <v>177</v>
      </c>
      <c r="E22" s="666">
        <v>28.773</v>
      </c>
      <c r="F22" s="785">
        <v>0</v>
      </c>
      <c r="G22" s="348">
        <v>0</v>
      </c>
      <c r="H22" s="666">
        <f t="shared" si="0"/>
        <v>28.773</v>
      </c>
      <c r="I22" s="666">
        <v>16</v>
      </c>
      <c r="J22" s="1161" t="s">
        <v>1226</v>
      </c>
      <c r="K22" s="989" t="s">
        <v>91</v>
      </c>
      <c r="L22" s="995" t="s">
        <v>1231</v>
      </c>
      <c r="M22" s="666">
        <v>29.305</v>
      </c>
      <c r="N22" s="666">
        <v>29.305</v>
      </c>
      <c r="O22" s="345">
        <f t="shared" si="3"/>
        <v>0</v>
      </c>
      <c r="P22" s="981">
        <v>0</v>
      </c>
      <c r="Q22" s="969" t="s">
        <v>91</v>
      </c>
      <c r="R22" s="995" t="s">
        <v>1590</v>
      </c>
      <c r="S22" s="969"/>
      <c r="T22" s="985" t="s">
        <v>174</v>
      </c>
      <c r="U22" s="427" t="s">
        <v>2</v>
      </c>
      <c r="V22" s="936" t="s">
        <v>178</v>
      </c>
      <c r="W22" s="963" t="s">
        <v>1176</v>
      </c>
      <c r="X22" s="963"/>
      <c r="Y22" s="963" t="s">
        <v>797</v>
      </c>
      <c r="Z22" s="979">
        <v>13</v>
      </c>
      <c r="AA22" s="963" t="s">
        <v>792</v>
      </c>
      <c r="AB22" s="965"/>
      <c r="AC22" s="967" t="s">
        <v>1181</v>
      </c>
      <c r="AD22" s="963"/>
      <c r="AE22" s="963" t="s">
        <v>797</v>
      </c>
      <c r="AF22" s="961">
        <v>365</v>
      </c>
      <c r="AG22" s="963" t="s">
        <v>792</v>
      </c>
      <c r="AH22" s="965"/>
      <c r="AI22" s="967"/>
      <c r="AJ22" s="963"/>
      <c r="AK22" s="963" t="s">
        <v>797</v>
      </c>
      <c r="AL22" s="961"/>
      <c r="AM22" s="963" t="s">
        <v>792</v>
      </c>
      <c r="AN22" s="965"/>
      <c r="AO22" s="1026"/>
      <c r="AP22" s="661" t="s">
        <v>618</v>
      </c>
      <c r="AQ22" s="1018" t="s">
        <v>179</v>
      </c>
      <c r="AR22" s="1018"/>
      <c r="AS22" s="1020"/>
    </row>
    <row r="23" spans="1:45" s="414" customFormat="1" ht="53.45" customHeight="1">
      <c r="A23" s="1006"/>
      <c r="B23" s="984"/>
      <c r="C23" s="1008"/>
      <c r="D23" s="1008"/>
      <c r="E23" s="666">
        <v>238.70699999999999</v>
      </c>
      <c r="F23" s="785">
        <v>0</v>
      </c>
      <c r="G23" s="666"/>
      <c r="H23" s="666">
        <f t="shared" si="0"/>
        <v>238.70699999999999</v>
      </c>
      <c r="I23" s="666">
        <v>163</v>
      </c>
      <c r="J23" s="1162"/>
      <c r="K23" s="990"/>
      <c r="L23" s="1163"/>
      <c r="M23" s="666">
        <v>229.786</v>
      </c>
      <c r="N23" s="666">
        <v>200</v>
      </c>
      <c r="O23" s="345">
        <f t="shared" si="3"/>
        <v>-29.786000000000001</v>
      </c>
      <c r="P23" s="982"/>
      <c r="Q23" s="970"/>
      <c r="R23" s="996"/>
      <c r="S23" s="970"/>
      <c r="T23" s="986"/>
      <c r="U23" s="427" t="s">
        <v>182</v>
      </c>
      <c r="V23" s="936" t="s">
        <v>183</v>
      </c>
      <c r="W23" s="964"/>
      <c r="X23" s="964"/>
      <c r="Y23" s="964"/>
      <c r="Z23" s="980"/>
      <c r="AA23" s="964"/>
      <c r="AB23" s="966"/>
      <c r="AC23" s="968"/>
      <c r="AD23" s="964"/>
      <c r="AE23" s="964"/>
      <c r="AF23" s="962"/>
      <c r="AG23" s="964"/>
      <c r="AH23" s="966"/>
      <c r="AI23" s="968"/>
      <c r="AJ23" s="964"/>
      <c r="AK23" s="964"/>
      <c r="AL23" s="962"/>
      <c r="AM23" s="964"/>
      <c r="AN23" s="966"/>
      <c r="AO23" s="1027"/>
      <c r="AP23" s="661" t="s">
        <v>618</v>
      </c>
      <c r="AQ23" s="1019"/>
      <c r="AR23" s="1019"/>
      <c r="AS23" s="1021"/>
    </row>
    <row r="24" spans="1:45" s="414" customFormat="1" ht="72" customHeight="1">
      <c r="A24" s="346">
        <v>13</v>
      </c>
      <c r="B24" s="459" t="s">
        <v>203</v>
      </c>
      <c r="C24" s="342" t="s">
        <v>185</v>
      </c>
      <c r="D24" s="342" t="s">
        <v>177</v>
      </c>
      <c r="E24" s="666">
        <v>300</v>
      </c>
      <c r="F24" s="785">
        <v>0</v>
      </c>
      <c r="G24" s="348"/>
      <c r="H24" s="666">
        <f t="shared" si="0"/>
        <v>300</v>
      </c>
      <c r="I24" s="666">
        <v>297</v>
      </c>
      <c r="J24" s="813" t="s">
        <v>1263</v>
      </c>
      <c r="K24" s="343" t="s">
        <v>91</v>
      </c>
      <c r="L24" s="347" t="s">
        <v>1276</v>
      </c>
      <c r="M24" s="666">
        <v>300</v>
      </c>
      <c r="N24" s="666">
        <v>295</v>
      </c>
      <c r="O24" s="345">
        <f t="shared" ref="O24" si="4">+N24-M24</f>
        <v>-5</v>
      </c>
      <c r="P24" s="365">
        <v>0</v>
      </c>
      <c r="Q24" s="899" t="s">
        <v>91</v>
      </c>
      <c r="R24" s="459" t="s">
        <v>1904</v>
      </c>
      <c r="S24" s="858"/>
      <c r="T24" s="735" t="s">
        <v>174</v>
      </c>
      <c r="U24" s="427" t="s">
        <v>182</v>
      </c>
      <c r="V24" s="936" t="s">
        <v>183</v>
      </c>
      <c r="W24" s="442" t="s">
        <v>1176</v>
      </c>
      <c r="X24" s="436"/>
      <c r="Y24" s="660" t="s">
        <v>797</v>
      </c>
      <c r="Z24" s="654">
        <v>14</v>
      </c>
      <c r="AA24" s="660" t="s">
        <v>792</v>
      </c>
      <c r="AB24" s="438"/>
      <c r="AC24" s="435"/>
      <c r="AD24" s="436"/>
      <c r="AE24" s="660" t="s">
        <v>792</v>
      </c>
      <c r="AF24" s="437"/>
      <c r="AG24" s="660" t="s">
        <v>792</v>
      </c>
      <c r="AH24" s="438"/>
      <c r="AI24" s="435"/>
      <c r="AJ24" s="436"/>
      <c r="AK24" s="660" t="s">
        <v>792</v>
      </c>
      <c r="AL24" s="437"/>
      <c r="AM24" s="660" t="s">
        <v>792</v>
      </c>
      <c r="AN24" s="438"/>
      <c r="AO24" s="510"/>
      <c r="AP24" s="428" t="s">
        <v>115</v>
      </c>
      <c r="AQ24" s="290" t="s">
        <v>129</v>
      </c>
      <c r="AR24" s="290"/>
      <c r="AS24" s="291"/>
    </row>
    <row r="25" spans="1:45" s="414" customFormat="1" ht="75.2" customHeight="1">
      <c r="A25" s="346">
        <v>14</v>
      </c>
      <c r="B25" s="459" t="s">
        <v>621</v>
      </c>
      <c r="C25" s="342" t="s">
        <v>622</v>
      </c>
      <c r="D25" s="342" t="s">
        <v>177</v>
      </c>
      <c r="E25" s="666">
        <v>2680.0859999999998</v>
      </c>
      <c r="F25" s="785">
        <v>0</v>
      </c>
      <c r="G25" s="666"/>
      <c r="H25" s="666">
        <f t="shared" si="0"/>
        <v>2680.0859999999998</v>
      </c>
      <c r="I25" s="666">
        <v>2577</v>
      </c>
      <c r="J25" s="733" t="s">
        <v>1226</v>
      </c>
      <c r="K25" s="343" t="s">
        <v>91</v>
      </c>
      <c r="L25" s="909" t="s">
        <v>1251</v>
      </c>
      <c r="M25" s="666">
        <v>2180.0859999999998</v>
      </c>
      <c r="N25" s="666">
        <v>2170.0859999999998</v>
      </c>
      <c r="O25" s="345">
        <f t="shared" si="2"/>
        <v>-10</v>
      </c>
      <c r="P25" s="666">
        <v>0</v>
      </c>
      <c r="Q25" s="899" t="s">
        <v>91</v>
      </c>
      <c r="R25" s="459" t="s">
        <v>1905</v>
      </c>
      <c r="S25" s="858"/>
      <c r="T25" s="735" t="s">
        <v>174</v>
      </c>
      <c r="U25" s="427" t="s">
        <v>182</v>
      </c>
      <c r="V25" s="936" t="s">
        <v>183</v>
      </c>
      <c r="W25" s="442" t="s">
        <v>1176</v>
      </c>
      <c r="X25" s="436"/>
      <c r="Y25" s="660" t="s">
        <v>797</v>
      </c>
      <c r="Z25" s="654">
        <v>15</v>
      </c>
      <c r="AA25" s="660" t="s">
        <v>792</v>
      </c>
      <c r="AB25" s="438"/>
      <c r="AC25" s="435"/>
      <c r="AD25" s="436"/>
      <c r="AE25" s="660" t="s">
        <v>792</v>
      </c>
      <c r="AF25" s="437"/>
      <c r="AG25" s="660" t="s">
        <v>792</v>
      </c>
      <c r="AH25" s="438"/>
      <c r="AI25" s="435"/>
      <c r="AJ25" s="436"/>
      <c r="AK25" s="660" t="s">
        <v>792</v>
      </c>
      <c r="AL25" s="437"/>
      <c r="AM25" s="660" t="s">
        <v>792</v>
      </c>
      <c r="AN25" s="438"/>
      <c r="AO25" s="510"/>
      <c r="AP25" s="428" t="s">
        <v>618</v>
      </c>
      <c r="AQ25" s="290" t="s">
        <v>129</v>
      </c>
      <c r="AR25" s="290" t="s">
        <v>129</v>
      </c>
      <c r="AS25" s="291"/>
    </row>
    <row r="26" spans="1:45" s="414" customFormat="1" ht="60" customHeight="1">
      <c r="A26" s="346">
        <v>15</v>
      </c>
      <c r="B26" s="459" t="s">
        <v>623</v>
      </c>
      <c r="C26" s="342" t="s">
        <v>199</v>
      </c>
      <c r="D26" s="342" t="s">
        <v>177</v>
      </c>
      <c r="E26" s="666">
        <v>95</v>
      </c>
      <c r="F26" s="785">
        <v>0</v>
      </c>
      <c r="G26" s="348"/>
      <c r="H26" s="666">
        <f t="shared" si="0"/>
        <v>95</v>
      </c>
      <c r="I26" s="666">
        <v>92</v>
      </c>
      <c r="J26" s="733" t="s">
        <v>1226</v>
      </c>
      <c r="K26" s="343" t="s">
        <v>91</v>
      </c>
      <c r="L26" s="347" t="s">
        <v>1277</v>
      </c>
      <c r="M26" s="666">
        <v>95</v>
      </c>
      <c r="N26" s="666">
        <v>95</v>
      </c>
      <c r="O26" s="345">
        <f t="shared" si="2"/>
        <v>0</v>
      </c>
      <c r="P26" s="666">
        <v>0</v>
      </c>
      <c r="Q26" s="899" t="s">
        <v>91</v>
      </c>
      <c r="R26" s="459" t="s">
        <v>1906</v>
      </c>
      <c r="S26" s="858"/>
      <c r="T26" s="735" t="s">
        <v>174</v>
      </c>
      <c r="U26" s="427" t="s">
        <v>187</v>
      </c>
      <c r="V26" s="936" t="s">
        <v>183</v>
      </c>
      <c r="W26" s="442" t="s">
        <v>1176</v>
      </c>
      <c r="X26" s="436"/>
      <c r="Y26" s="660" t="s">
        <v>797</v>
      </c>
      <c r="Z26" s="654">
        <v>16</v>
      </c>
      <c r="AA26" s="660" t="s">
        <v>792</v>
      </c>
      <c r="AB26" s="438"/>
      <c r="AC26" s="435"/>
      <c r="AD26" s="436"/>
      <c r="AE26" s="660" t="s">
        <v>792</v>
      </c>
      <c r="AF26" s="437"/>
      <c r="AG26" s="660" t="s">
        <v>792</v>
      </c>
      <c r="AH26" s="438"/>
      <c r="AI26" s="435"/>
      <c r="AJ26" s="436"/>
      <c r="AK26" s="660" t="s">
        <v>792</v>
      </c>
      <c r="AL26" s="437"/>
      <c r="AM26" s="660" t="s">
        <v>792</v>
      </c>
      <c r="AN26" s="438"/>
      <c r="AO26" s="510"/>
      <c r="AP26" s="427" t="s">
        <v>701</v>
      </c>
      <c r="AQ26" s="290" t="s">
        <v>129</v>
      </c>
      <c r="AR26" s="290"/>
      <c r="AS26" s="291"/>
    </row>
    <row r="27" spans="1:45" s="414" customFormat="1" ht="60" customHeight="1">
      <c r="A27" s="346">
        <v>16</v>
      </c>
      <c r="B27" s="459" t="s">
        <v>794</v>
      </c>
      <c r="C27" s="342" t="s">
        <v>206</v>
      </c>
      <c r="D27" s="342" t="s">
        <v>210</v>
      </c>
      <c r="E27" s="666">
        <v>539.64099999999996</v>
      </c>
      <c r="F27" s="785">
        <v>0</v>
      </c>
      <c r="G27" s="666"/>
      <c r="H27" s="666">
        <f t="shared" si="0"/>
        <v>539.64099999999996</v>
      </c>
      <c r="I27" s="666">
        <v>473</v>
      </c>
      <c r="J27" s="733" t="s">
        <v>1226</v>
      </c>
      <c r="K27" s="343" t="s">
        <v>91</v>
      </c>
      <c r="L27" s="347" t="s">
        <v>1246</v>
      </c>
      <c r="M27" s="666">
        <v>660.74900000000002</v>
      </c>
      <c r="N27" s="341">
        <v>660.74900000000002</v>
      </c>
      <c r="O27" s="345">
        <f t="shared" si="2"/>
        <v>0</v>
      </c>
      <c r="P27" s="666">
        <v>0</v>
      </c>
      <c r="Q27" s="899" t="s">
        <v>91</v>
      </c>
      <c r="R27" s="459" t="s">
        <v>1918</v>
      </c>
      <c r="S27" s="858"/>
      <c r="T27" s="735" t="s">
        <v>174</v>
      </c>
      <c r="U27" s="427" t="s">
        <v>182</v>
      </c>
      <c r="V27" s="936" t="s">
        <v>183</v>
      </c>
      <c r="W27" s="442" t="s">
        <v>1176</v>
      </c>
      <c r="X27" s="436"/>
      <c r="Y27" s="660" t="s">
        <v>797</v>
      </c>
      <c r="Z27" s="654">
        <v>17</v>
      </c>
      <c r="AA27" s="660" t="s">
        <v>792</v>
      </c>
      <c r="AB27" s="438"/>
      <c r="AC27" s="435"/>
      <c r="AD27" s="436"/>
      <c r="AE27" s="660" t="s">
        <v>792</v>
      </c>
      <c r="AF27" s="437"/>
      <c r="AG27" s="660" t="s">
        <v>792</v>
      </c>
      <c r="AH27" s="438"/>
      <c r="AI27" s="435"/>
      <c r="AJ27" s="436"/>
      <c r="AK27" s="660" t="s">
        <v>792</v>
      </c>
      <c r="AL27" s="437"/>
      <c r="AM27" s="660" t="s">
        <v>792</v>
      </c>
      <c r="AN27" s="438"/>
      <c r="AO27" s="510"/>
      <c r="AP27" s="428" t="s">
        <v>617</v>
      </c>
      <c r="AQ27" s="290" t="s">
        <v>129</v>
      </c>
      <c r="AR27" s="290" t="s">
        <v>129</v>
      </c>
      <c r="AS27" s="291"/>
    </row>
    <row r="28" spans="1:45" s="414" customFormat="1" ht="85.35" customHeight="1">
      <c r="A28" s="346">
        <v>17</v>
      </c>
      <c r="B28" s="459" t="s">
        <v>207</v>
      </c>
      <c r="C28" s="342" t="s">
        <v>206</v>
      </c>
      <c r="D28" s="342" t="s">
        <v>208</v>
      </c>
      <c r="E28" s="666">
        <v>2000</v>
      </c>
      <c r="F28" s="785">
        <v>0</v>
      </c>
      <c r="G28" s="348"/>
      <c r="H28" s="666">
        <f t="shared" si="0"/>
        <v>2000</v>
      </c>
      <c r="I28" s="666">
        <v>2122</v>
      </c>
      <c r="J28" s="733" t="s">
        <v>1226</v>
      </c>
      <c r="K28" s="343" t="s">
        <v>134</v>
      </c>
      <c r="L28" s="909" t="s">
        <v>1278</v>
      </c>
      <c r="M28" s="666">
        <v>2000</v>
      </c>
      <c r="N28" s="341">
        <v>1800</v>
      </c>
      <c r="O28" s="345">
        <f t="shared" si="2"/>
        <v>-200</v>
      </c>
      <c r="P28" s="666">
        <v>-200</v>
      </c>
      <c r="Q28" s="825" t="s">
        <v>89</v>
      </c>
      <c r="R28" s="459" t="s">
        <v>1913</v>
      </c>
      <c r="S28" s="858"/>
      <c r="T28" s="735" t="s">
        <v>174</v>
      </c>
      <c r="U28" s="427" t="s">
        <v>182</v>
      </c>
      <c r="V28" s="936" t="s">
        <v>183</v>
      </c>
      <c r="W28" s="442" t="s">
        <v>1176</v>
      </c>
      <c r="X28" s="436"/>
      <c r="Y28" s="660" t="s">
        <v>797</v>
      </c>
      <c r="Z28" s="654">
        <v>18</v>
      </c>
      <c r="AA28" s="660" t="s">
        <v>792</v>
      </c>
      <c r="AB28" s="438"/>
      <c r="AC28" s="435"/>
      <c r="AD28" s="436"/>
      <c r="AE28" s="660" t="s">
        <v>792</v>
      </c>
      <c r="AF28" s="437"/>
      <c r="AG28" s="660" t="s">
        <v>792</v>
      </c>
      <c r="AH28" s="438"/>
      <c r="AI28" s="435"/>
      <c r="AJ28" s="436"/>
      <c r="AK28" s="660" t="s">
        <v>792</v>
      </c>
      <c r="AL28" s="437"/>
      <c r="AM28" s="660" t="s">
        <v>792</v>
      </c>
      <c r="AN28" s="438"/>
      <c r="AO28" s="510"/>
      <c r="AP28" s="428" t="s">
        <v>618</v>
      </c>
      <c r="AQ28" s="290" t="s">
        <v>129</v>
      </c>
      <c r="AR28" s="290" t="s">
        <v>129</v>
      </c>
      <c r="AS28" s="291"/>
    </row>
    <row r="29" spans="1:45" s="414" customFormat="1" ht="82.5" customHeight="1">
      <c r="A29" s="346">
        <v>18</v>
      </c>
      <c r="B29" s="459" t="s">
        <v>209</v>
      </c>
      <c r="C29" s="342" t="s">
        <v>194</v>
      </c>
      <c r="D29" s="342" t="s">
        <v>210</v>
      </c>
      <c r="E29" s="666">
        <v>3700</v>
      </c>
      <c r="F29" s="785">
        <v>0</v>
      </c>
      <c r="G29" s="666"/>
      <c r="H29" s="666">
        <f t="shared" si="0"/>
        <v>3700</v>
      </c>
      <c r="I29" s="666">
        <v>3834</v>
      </c>
      <c r="J29" s="733" t="s">
        <v>1226</v>
      </c>
      <c r="K29" s="343" t="s">
        <v>91</v>
      </c>
      <c r="L29" s="347" t="s">
        <v>1279</v>
      </c>
      <c r="M29" s="666">
        <v>3700</v>
      </c>
      <c r="N29" s="666">
        <v>3700</v>
      </c>
      <c r="O29" s="345">
        <f t="shared" si="2"/>
        <v>0</v>
      </c>
      <c r="P29" s="666">
        <v>0</v>
      </c>
      <c r="Q29" s="825" t="s">
        <v>91</v>
      </c>
      <c r="R29" s="459" t="s">
        <v>1914</v>
      </c>
      <c r="S29" s="858"/>
      <c r="T29" s="735" t="s">
        <v>174</v>
      </c>
      <c r="U29" s="427" t="s">
        <v>182</v>
      </c>
      <c r="V29" s="936" t="s">
        <v>188</v>
      </c>
      <c r="W29" s="442" t="s">
        <v>1176</v>
      </c>
      <c r="X29" s="436"/>
      <c r="Y29" s="660" t="s">
        <v>797</v>
      </c>
      <c r="Z29" s="654">
        <v>19</v>
      </c>
      <c r="AA29" s="660" t="s">
        <v>792</v>
      </c>
      <c r="AB29" s="438"/>
      <c r="AC29" s="435"/>
      <c r="AD29" s="436"/>
      <c r="AE29" s="660" t="s">
        <v>792</v>
      </c>
      <c r="AF29" s="437"/>
      <c r="AG29" s="660" t="s">
        <v>792</v>
      </c>
      <c r="AH29" s="438"/>
      <c r="AI29" s="435"/>
      <c r="AJ29" s="436"/>
      <c r="AK29" s="660" t="s">
        <v>792</v>
      </c>
      <c r="AL29" s="437"/>
      <c r="AM29" s="660" t="s">
        <v>792</v>
      </c>
      <c r="AN29" s="438"/>
      <c r="AO29" s="510"/>
      <c r="AP29" s="428" t="s">
        <v>618</v>
      </c>
      <c r="AQ29" s="290" t="s">
        <v>129</v>
      </c>
      <c r="AR29" s="290" t="s">
        <v>129</v>
      </c>
      <c r="AS29" s="291"/>
    </row>
    <row r="30" spans="1:45" s="414" customFormat="1" ht="60" customHeight="1">
      <c r="A30" s="346">
        <v>19</v>
      </c>
      <c r="B30" s="459" t="s">
        <v>211</v>
      </c>
      <c r="C30" s="342" t="s">
        <v>206</v>
      </c>
      <c r="D30" s="342" t="s">
        <v>177</v>
      </c>
      <c r="E30" s="666">
        <v>42.454000000000001</v>
      </c>
      <c r="F30" s="785">
        <v>0</v>
      </c>
      <c r="G30" s="348"/>
      <c r="H30" s="666">
        <f t="shared" si="0"/>
        <v>42.454000000000001</v>
      </c>
      <c r="I30" s="666">
        <v>42</v>
      </c>
      <c r="J30" s="733" t="s">
        <v>1226</v>
      </c>
      <c r="K30" s="343" t="s">
        <v>91</v>
      </c>
      <c r="L30" s="347" t="s">
        <v>1280</v>
      </c>
      <c r="M30" s="666">
        <v>38.979999999999997</v>
      </c>
      <c r="N30" s="341">
        <v>38.866999999999997</v>
      </c>
      <c r="O30" s="345">
        <f t="shared" si="2"/>
        <v>-0.11299999999999955</v>
      </c>
      <c r="P30" s="666">
        <v>0</v>
      </c>
      <c r="Q30" s="825" t="s">
        <v>91</v>
      </c>
      <c r="R30" s="459" t="s">
        <v>1457</v>
      </c>
      <c r="S30" s="858"/>
      <c r="T30" s="735" t="s">
        <v>174</v>
      </c>
      <c r="U30" s="427" t="s">
        <v>182</v>
      </c>
      <c r="V30" s="936" t="s">
        <v>183</v>
      </c>
      <c r="W30" s="442" t="s">
        <v>1176</v>
      </c>
      <c r="X30" s="436"/>
      <c r="Y30" s="660" t="s">
        <v>797</v>
      </c>
      <c r="Z30" s="654">
        <v>20</v>
      </c>
      <c r="AA30" s="660" t="s">
        <v>792</v>
      </c>
      <c r="AB30" s="438"/>
      <c r="AC30" s="435" t="s">
        <v>1181</v>
      </c>
      <c r="AD30" s="436"/>
      <c r="AE30" s="795" t="s">
        <v>792</v>
      </c>
      <c r="AF30" s="437">
        <v>244</v>
      </c>
      <c r="AG30" s="795" t="s">
        <v>792</v>
      </c>
      <c r="AH30" s="438"/>
      <c r="AI30" s="435" t="s">
        <v>1182</v>
      </c>
      <c r="AJ30" s="436"/>
      <c r="AK30" s="795" t="s">
        <v>792</v>
      </c>
      <c r="AL30" s="437">
        <v>42</v>
      </c>
      <c r="AM30" s="795" t="s">
        <v>792</v>
      </c>
      <c r="AN30" s="438"/>
      <c r="AO30" s="797" t="s">
        <v>1222</v>
      </c>
      <c r="AP30" s="752" t="s">
        <v>701</v>
      </c>
      <c r="AQ30" s="290"/>
      <c r="AR30" s="290" t="s">
        <v>129</v>
      </c>
      <c r="AS30" s="291"/>
    </row>
    <row r="31" spans="1:45" s="414" customFormat="1" ht="126" customHeight="1">
      <c r="A31" s="346">
        <v>20</v>
      </c>
      <c r="B31" s="459" t="s">
        <v>212</v>
      </c>
      <c r="C31" s="342" t="s">
        <v>185</v>
      </c>
      <c r="D31" s="342" t="s">
        <v>213</v>
      </c>
      <c r="E31" s="666">
        <v>6500</v>
      </c>
      <c r="F31" s="901">
        <v>312</v>
      </c>
      <c r="G31" s="666">
        <v>1266</v>
      </c>
      <c r="H31" s="666">
        <f t="shared" si="0"/>
        <v>5546</v>
      </c>
      <c r="I31" s="666">
        <v>4397</v>
      </c>
      <c r="J31" s="350" t="s">
        <v>1475</v>
      </c>
      <c r="K31" s="343" t="s">
        <v>91</v>
      </c>
      <c r="L31" s="347" t="s">
        <v>1476</v>
      </c>
      <c r="M31" s="666">
        <v>6500</v>
      </c>
      <c r="N31" s="666">
        <v>6500</v>
      </c>
      <c r="O31" s="345">
        <f t="shared" si="2"/>
        <v>0</v>
      </c>
      <c r="P31" s="666">
        <v>0</v>
      </c>
      <c r="Q31" s="825" t="s">
        <v>91</v>
      </c>
      <c r="R31" s="459" t="s">
        <v>1601</v>
      </c>
      <c r="S31" s="858"/>
      <c r="T31" s="287" t="s">
        <v>201</v>
      </c>
      <c r="U31" s="427" t="s">
        <v>182</v>
      </c>
      <c r="V31" s="936" t="s">
        <v>183</v>
      </c>
      <c r="W31" s="442" t="s">
        <v>1176</v>
      </c>
      <c r="X31" s="436"/>
      <c r="Y31" s="660" t="s">
        <v>797</v>
      </c>
      <c r="Z31" s="654">
        <v>21</v>
      </c>
      <c r="AA31" s="660" t="s">
        <v>792</v>
      </c>
      <c r="AB31" s="438"/>
      <c r="AC31" s="435"/>
      <c r="AD31" s="436"/>
      <c r="AE31" s="660" t="s">
        <v>792</v>
      </c>
      <c r="AF31" s="437"/>
      <c r="AG31" s="660" t="s">
        <v>792</v>
      </c>
      <c r="AH31" s="438"/>
      <c r="AI31" s="435"/>
      <c r="AJ31" s="436"/>
      <c r="AK31" s="660" t="s">
        <v>792</v>
      </c>
      <c r="AL31" s="437"/>
      <c r="AM31" s="660" t="s">
        <v>792</v>
      </c>
      <c r="AN31" s="438"/>
      <c r="AO31" s="510"/>
      <c r="AP31" s="428" t="s">
        <v>115</v>
      </c>
      <c r="AQ31" s="290" t="s">
        <v>129</v>
      </c>
      <c r="AR31" s="290" t="s">
        <v>129</v>
      </c>
      <c r="AS31" s="291"/>
    </row>
    <row r="32" spans="1:45" s="414" customFormat="1" ht="160.9" customHeight="1">
      <c r="A32" s="1005">
        <v>21</v>
      </c>
      <c r="B32" s="983" t="s">
        <v>214</v>
      </c>
      <c r="C32" s="1026" t="s">
        <v>185</v>
      </c>
      <c r="D32" s="1026" t="s">
        <v>177</v>
      </c>
      <c r="E32" s="666">
        <v>2644</v>
      </c>
      <c r="F32" s="785">
        <v>0</v>
      </c>
      <c r="G32" s="348">
        <v>0</v>
      </c>
      <c r="H32" s="666">
        <f t="shared" si="0"/>
        <v>2644</v>
      </c>
      <c r="I32" s="666">
        <v>1206</v>
      </c>
      <c r="J32" s="1164" t="s">
        <v>1360</v>
      </c>
      <c r="K32" s="989" t="s">
        <v>91</v>
      </c>
      <c r="L32" s="1022" t="s">
        <v>1361</v>
      </c>
      <c r="M32" s="712">
        <v>3688.1379999999999</v>
      </c>
      <c r="N32" s="712">
        <v>570</v>
      </c>
      <c r="O32" s="712">
        <f t="shared" si="2"/>
        <v>-3118.1379999999999</v>
      </c>
      <c r="P32" s="987">
        <v>0</v>
      </c>
      <c r="Q32" s="969" t="s">
        <v>91</v>
      </c>
      <c r="R32" s="983" t="s">
        <v>2158</v>
      </c>
      <c r="S32" s="969"/>
      <c r="T32" s="969" t="s">
        <v>201</v>
      </c>
      <c r="U32" s="427" t="s">
        <v>2190</v>
      </c>
      <c r="V32" s="936" t="s">
        <v>183</v>
      </c>
      <c r="W32" s="442" t="s">
        <v>1176</v>
      </c>
      <c r="X32" s="436"/>
      <c r="Y32" s="660" t="s">
        <v>797</v>
      </c>
      <c r="Z32" s="654">
        <v>22</v>
      </c>
      <c r="AA32" s="660" t="s">
        <v>792</v>
      </c>
      <c r="AB32" s="438"/>
      <c r="AC32" s="435"/>
      <c r="AD32" s="436"/>
      <c r="AE32" s="660" t="s">
        <v>792</v>
      </c>
      <c r="AF32" s="437"/>
      <c r="AG32" s="660" t="s">
        <v>792</v>
      </c>
      <c r="AH32" s="438"/>
      <c r="AI32" s="435"/>
      <c r="AJ32" s="436"/>
      <c r="AK32" s="660" t="s">
        <v>792</v>
      </c>
      <c r="AL32" s="437"/>
      <c r="AM32" s="660" t="s">
        <v>792</v>
      </c>
      <c r="AN32" s="438"/>
      <c r="AO32" s="510"/>
      <c r="AP32" s="428" t="s">
        <v>115</v>
      </c>
      <c r="AQ32" s="290" t="s">
        <v>129</v>
      </c>
      <c r="AR32" s="290"/>
      <c r="AS32" s="291"/>
    </row>
    <row r="33" spans="1:45" s="414" customFormat="1" ht="160.9" customHeight="1">
      <c r="A33" s="1006"/>
      <c r="B33" s="984"/>
      <c r="C33" s="1027"/>
      <c r="D33" s="1027"/>
      <c r="E33" s="666"/>
      <c r="F33" s="785"/>
      <c r="G33" s="348"/>
      <c r="H33" s="666"/>
      <c r="I33" s="666"/>
      <c r="J33" s="1165"/>
      <c r="K33" s="990"/>
      <c r="L33" s="1028"/>
      <c r="M33" s="367">
        <v>0</v>
      </c>
      <c r="N33" s="367">
        <v>50</v>
      </c>
      <c r="O33" s="367">
        <f t="shared" si="2"/>
        <v>50</v>
      </c>
      <c r="P33" s="988"/>
      <c r="Q33" s="970"/>
      <c r="R33" s="984"/>
      <c r="S33" s="970"/>
      <c r="T33" s="970"/>
      <c r="U33" s="427" t="s">
        <v>2189</v>
      </c>
      <c r="V33" s="936" t="s">
        <v>2191</v>
      </c>
      <c r="W33" s="442"/>
      <c r="X33" s="436"/>
      <c r="Y33" s="894"/>
      <c r="Z33" s="654"/>
      <c r="AA33" s="894"/>
      <c r="AB33" s="438"/>
      <c r="AC33" s="435"/>
      <c r="AD33" s="436"/>
      <c r="AE33" s="894"/>
      <c r="AF33" s="437"/>
      <c r="AG33" s="894"/>
      <c r="AH33" s="438"/>
      <c r="AI33" s="435"/>
      <c r="AJ33" s="436"/>
      <c r="AK33" s="894"/>
      <c r="AL33" s="437"/>
      <c r="AM33" s="894"/>
      <c r="AN33" s="438"/>
      <c r="AO33" s="895"/>
      <c r="AP33" s="428"/>
      <c r="AQ33" s="290"/>
      <c r="AR33" s="290"/>
      <c r="AS33" s="291"/>
    </row>
    <row r="34" spans="1:45" s="414" customFormat="1" ht="60" customHeight="1">
      <c r="A34" s="346">
        <v>22</v>
      </c>
      <c r="B34" s="459" t="s">
        <v>215</v>
      </c>
      <c r="C34" s="342" t="s">
        <v>176</v>
      </c>
      <c r="D34" s="342" t="s">
        <v>216</v>
      </c>
      <c r="E34" s="666">
        <v>5250</v>
      </c>
      <c r="F34" s="901">
        <v>1367</v>
      </c>
      <c r="G34" s="666">
        <v>3437</v>
      </c>
      <c r="H34" s="666">
        <f t="shared" si="0"/>
        <v>3180</v>
      </c>
      <c r="I34" s="666">
        <v>3129</v>
      </c>
      <c r="J34" s="733" t="s">
        <v>1226</v>
      </c>
      <c r="K34" s="343" t="s">
        <v>91</v>
      </c>
      <c r="L34" s="909" t="s">
        <v>1281</v>
      </c>
      <c r="M34" s="666">
        <v>5250</v>
      </c>
      <c r="N34" s="666">
        <v>5250</v>
      </c>
      <c r="O34" s="345">
        <f t="shared" si="2"/>
        <v>0</v>
      </c>
      <c r="P34" s="666">
        <v>0</v>
      </c>
      <c r="Q34" s="825" t="s">
        <v>91</v>
      </c>
      <c r="R34" s="459" t="s">
        <v>1619</v>
      </c>
      <c r="S34" s="858"/>
      <c r="T34" s="287" t="s">
        <v>201</v>
      </c>
      <c r="U34" s="427" t="s">
        <v>182</v>
      </c>
      <c r="V34" s="936" t="s">
        <v>183</v>
      </c>
      <c r="W34" s="442" t="s">
        <v>1176</v>
      </c>
      <c r="X34" s="436"/>
      <c r="Y34" s="660" t="s">
        <v>797</v>
      </c>
      <c r="Z34" s="654">
        <v>23</v>
      </c>
      <c r="AA34" s="660" t="s">
        <v>792</v>
      </c>
      <c r="AB34" s="438"/>
      <c r="AC34" s="435" t="s">
        <v>1188</v>
      </c>
      <c r="AD34" s="436"/>
      <c r="AE34" s="660" t="s">
        <v>792</v>
      </c>
      <c r="AF34" s="437">
        <v>59</v>
      </c>
      <c r="AG34" s="660" t="s">
        <v>792</v>
      </c>
      <c r="AH34" s="438"/>
      <c r="AI34" s="435"/>
      <c r="AJ34" s="436"/>
      <c r="AK34" s="660" t="s">
        <v>792</v>
      </c>
      <c r="AL34" s="437"/>
      <c r="AM34" s="660" t="s">
        <v>792</v>
      </c>
      <c r="AN34" s="438"/>
      <c r="AO34" s="510"/>
      <c r="AP34" s="428" t="s">
        <v>618</v>
      </c>
      <c r="AQ34" s="290" t="s">
        <v>189</v>
      </c>
      <c r="AR34" s="290" t="s">
        <v>129</v>
      </c>
      <c r="AS34" s="291"/>
    </row>
    <row r="35" spans="1:45" s="414" customFormat="1" ht="66.75" customHeight="1">
      <c r="A35" s="346">
        <v>23</v>
      </c>
      <c r="B35" s="920" t="s">
        <v>217</v>
      </c>
      <c r="C35" s="364" t="s">
        <v>176</v>
      </c>
      <c r="D35" s="364" t="s">
        <v>624</v>
      </c>
      <c r="E35" s="463">
        <v>2500</v>
      </c>
      <c r="F35" s="785">
        <v>0</v>
      </c>
      <c r="G35" s="348">
        <v>0</v>
      </c>
      <c r="H35" s="666">
        <f t="shared" si="0"/>
        <v>2500</v>
      </c>
      <c r="I35" s="666">
        <v>2439</v>
      </c>
      <c r="J35" s="733" t="s">
        <v>1226</v>
      </c>
      <c r="K35" s="343" t="s">
        <v>91</v>
      </c>
      <c r="L35" s="347" t="s">
        <v>1282</v>
      </c>
      <c r="M35" s="463">
        <v>2500</v>
      </c>
      <c r="N35" s="463">
        <v>2500</v>
      </c>
      <c r="O35" s="345">
        <f t="shared" si="2"/>
        <v>0</v>
      </c>
      <c r="P35" s="666">
        <v>0</v>
      </c>
      <c r="Q35" s="825" t="s">
        <v>91</v>
      </c>
      <c r="R35" s="826" t="s">
        <v>1602</v>
      </c>
      <c r="S35" s="353"/>
      <c r="T35" s="287" t="s">
        <v>201</v>
      </c>
      <c r="U35" s="427" t="s">
        <v>182</v>
      </c>
      <c r="V35" s="936" t="s">
        <v>183</v>
      </c>
      <c r="W35" s="442" t="s">
        <v>1176</v>
      </c>
      <c r="X35" s="436"/>
      <c r="Y35" s="660" t="s">
        <v>797</v>
      </c>
      <c r="Z35" s="654">
        <v>24</v>
      </c>
      <c r="AA35" s="660" t="s">
        <v>792</v>
      </c>
      <c r="AB35" s="438"/>
      <c r="AC35" s="435"/>
      <c r="AD35" s="436"/>
      <c r="AE35" s="660" t="s">
        <v>792</v>
      </c>
      <c r="AF35" s="437"/>
      <c r="AG35" s="660" t="s">
        <v>792</v>
      </c>
      <c r="AH35" s="438"/>
      <c r="AI35" s="435"/>
      <c r="AJ35" s="436"/>
      <c r="AK35" s="660" t="s">
        <v>792</v>
      </c>
      <c r="AL35" s="437"/>
      <c r="AM35" s="660" t="s">
        <v>792</v>
      </c>
      <c r="AN35" s="438"/>
      <c r="AO35" s="510"/>
      <c r="AP35" s="428" t="s">
        <v>617</v>
      </c>
      <c r="AQ35" s="290" t="s">
        <v>179</v>
      </c>
      <c r="AR35" s="290"/>
      <c r="AS35" s="291"/>
    </row>
    <row r="36" spans="1:45" s="414" customFormat="1" ht="183" customHeight="1">
      <c r="A36" s="346">
        <v>24</v>
      </c>
      <c r="B36" s="459" t="s">
        <v>1466</v>
      </c>
      <c r="C36" s="342" t="s">
        <v>176</v>
      </c>
      <c r="D36" s="342" t="s">
        <v>723</v>
      </c>
      <c r="E36" s="666">
        <v>280</v>
      </c>
      <c r="F36" s="785">
        <v>0</v>
      </c>
      <c r="G36" s="666">
        <v>0</v>
      </c>
      <c r="H36" s="666">
        <f t="shared" si="0"/>
        <v>280</v>
      </c>
      <c r="I36" s="666">
        <v>0</v>
      </c>
      <c r="J36" s="350" t="s">
        <v>1477</v>
      </c>
      <c r="K36" s="343" t="s">
        <v>154</v>
      </c>
      <c r="L36" s="347" t="s">
        <v>1478</v>
      </c>
      <c r="M36" s="666">
        <v>0</v>
      </c>
      <c r="N36" s="341">
        <v>0</v>
      </c>
      <c r="O36" s="345">
        <f t="shared" si="2"/>
        <v>0</v>
      </c>
      <c r="P36" s="666">
        <v>0</v>
      </c>
      <c r="Q36" s="825" t="s">
        <v>152</v>
      </c>
      <c r="R36" s="459" t="s">
        <v>1595</v>
      </c>
      <c r="S36" s="858"/>
      <c r="T36" s="287" t="s">
        <v>201</v>
      </c>
      <c r="U36" s="427" t="s">
        <v>187</v>
      </c>
      <c r="V36" s="936" t="s">
        <v>183</v>
      </c>
      <c r="W36" s="442" t="s">
        <v>1176</v>
      </c>
      <c r="X36" s="436"/>
      <c r="Y36" s="660" t="s">
        <v>797</v>
      </c>
      <c r="Z36" s="654">
        <v>25</v>
      </c>
      <c r="AA36" s="660" t="s">
        <v>792</v>
      </c>
      <c r="AB36" s="438"/>
      <c r="AC36" s="435"/>
      <c r="AD36" s="436"/>
      <c r="AE36" s="660" t="s">
        <v>792</v>
      </c>
      <c r="AF36" s="437"/>
      <c r="AG36" s="660" t="s">
        <v>792</v>
      </c>
      <c r="AH36" s="438"/>
      <c r="AI36" s="435"/>
      <c r="AJ36" s="436"/>
      <c r="AK36" s="660" t="s">
        <v>792</v>
      </c>
      <c r="AL36" s="437"/>
      <c r="AM36" s="660" t="s">
        <v>792</v>
      </c>
      <c r="AN36" s="438"/>
      <c r="AO36" s="510"/>
      <c r="AP36" s="428" t="s">
        <v>115</v>
      </c>
      <c r="AQ36" s="290" t="s">
        <v>179</v>
      </c>
      <c r="AR36" s="290" t="s">
        <v>129</v>
      </c>
      <c r="AS36" s="291"/>
    </row>
    <row r="37" spans="1:45" s="414" customFormat="1" ht="60" customHeight="1">
      <c r="A37" s="346">
        <v>25</v>
      </c>
      <c r="B37" s="459" t="s">
        <v>625</v>
      </c>
      <c r="C37" s="342" t="s">
        <v>176</v>
      </c>
      <c r="D37" s="342" t="s">
        <v>1183</v>
      </c>
      <c r="E37" s="666">
        <v>1200</v>
      </c>
      <c r="F37" s="785">
        <v>0</v>
      </c>
      <c r="G37" s="348">
        <v>900</v>
      </c>
      <c r="H37" s="666">
        <f t="shared" si="0"/>
        <v>300</v>
      </c>
      <c r="I37" s="666">
        <v>266</v>
      </c>
      <c r="J37" s="350" t="s">
        <v>1226</v>
      </c>
      <c r="K37" s="343" t="s">
        <v>154</v>
      </c>
      <c r="L37" s="347" t="s">
        <v>1295</v>
      </c>
      <c r="M37" s="666">
        <v>1200</v>
      </c>
      <c r="N37" s="666">
        <v>0</v>
      </c>
      <c r="O37" s="345">
        <f t="shared" si="2"/>
        <v>-1200</v>
      </c>
      <c r="P37" s="666">
        <v>0</v>
      </c>
      <c r="Q37" s="825" t="s">
        <v>152</v>
      </c>
      <c r="R37" s="459" t="s">
        <v>1599</v>
      </c>
      <c r="S37" s="858"/>
      <c r="T37" s="287" t="s">
        <v>201</v>
      </c>
      <c r="U37" s="427" t="s">
        <v>182</v>
      </c>
      <c r="V37" s="936" t="s">
        <v>183</v>
      </c>
      <c r="W37" s="442" t="s">
        <v>1176</v>
      </c>
      <c r="X37" s="436"/>
      <c r="Y37" s="660" t="s">
        <v>797</v>
      </c>
      <c r="Z37" s="654">
        <v>28</v>
      </c>
      <c r="AA37" s="660" t="s">
        <v>792</v>
      </c>
      <c r="AB37" s="438"/>
      <c r="AC37" s="435"/>
      <c r="AD37" s="436"/>
      <c r="AE37" s="660" t="s">
        <v>792</v>
      </c>
      <c r="AF37" s="437"/>
      <c r="AG37" s="660" t="s">
        <v>792</v>
      </c>
      <c r="AH37" s="438"/>
      <c r="AI37" s="435"/>
      <c r="AJ37" s="436"/>
      <c r="AK37" s="660" t="s">
        <v>792</v>
      </c>
      <c r="AL37" s="437"/>
      <c r="AM37" s="660" t="s">
        <v>792</v>
      </c>
      <c r="AN37" s="438"/>
      <c r="AO37" s="510"/>
      <c r="AP37" s="428" t="s">
        <v>829</v>
      </c>
      <c r="AQ37" s="290" t="s">
        <v>129</v>
      </c>
      <c r="AR37" s="290"/>
      <c r="AS37" s="291"/>
    </row>
    <row r="38" spans="1:45" s="414" customFormat="1" ht="60" customHeight="1">
      <c r="A38" s="346">
        <v>26</v>
      </c>
      <c r="B38" s="459" t="s">
        <v>220</v>
      </c>
      <c r="C38" s="342" t="s">
        <v>176</v>
      </c>
      <c r="D38" s="342" t="s">
        <v>292</v>
      </c>
      <c r="E38" s="666">
        <v>100</v>
      </c>
      <c r="F38" s="785">
        <v>0</v>
      </c>
      <c r="G38" s="666">
        <v>0</v>
      </c>
      <c r="H38" s="666">
        <f t="shared" si="0"/>
        <v>100</v>
      </c>
      <c r="I38" s="666">
        <v>45</v>
      </c>
      <c r="J38" s="457" t="s">
        <v>1226</v>
      </c>
      <c r="K38" s="343" t="s">
        <v>91</v>
      </c>
      <c r="L38" s="347" t="s">
        <v>1298</v>
      </c>
      <c r="M38" s="666">
        <v>100</v>
      </c>
      <c r="N38" s="341">
        <v>100</v>
      </c>
      <c r="O38" s="345">
        <f t="shared" si="2"/>
        <v>0</v>
      </c>
      <c r="P38" s="666">
        <v>0</v>
      </c>
      <c r="Q38" s="825" t="s">
        <v>91</v>
      </c>
      <c r="R38" s="459" t="s">
        <v>1907</v>
      </c>
      <c r="S38" s="858"/>
      <c r="T38" s="287" t="s">
        <v>201</v>
      </c>
      <c r="U38" s="427" t="s">
        <v>219</v>
      </c>
      <c r="V38" s="936" t="s">
        <v>183</v>
      </c>
      <c r="W38" s="442" t="s">
        <v>1176</v>
      </c>
      <c r="X38" s="436"/>
      <c r="Y38" s="660" t="s">
        <v>797</v>
      </c>
      <c r="Z38" s="654">
        <v>31</v>
      </c>
      <c r="AA38" s="660" t="s">
        <v>792</v>
      </c>
      <c r="AB38" s="438"/>
      <c r="AC38" s="435"/>
      <c r="AD38" s="436"/>
      <c r="AE38" s="660" t="s">
        <v>792</v>
      </c>
      <c r="AF38" s="437"/>
      <c r="AG38" s="660" t="s">
        <v>792</v>
      </c>
      <c r="AH38" s="438"/>
      <c r="AI38" s="435"/>
      <c r="AJ38" s="436"/>
      <c r="AK38" s="660" t="s">
        <v>792</v>
      </c>
      <c r="AL38" s="437"/>
      <c r="AM38" s="660" t="s">
        <v>792</v>
      </c>
      <c r="AN38" s="438"/>
      <c r="AO38" s="510"/>
      <c r="AP38" s="428" t="s">
        <v>829</v>
      </c>
      <c r="AQ38" s="290" t="s">
        <v>129</v>
      </c>
      <c r="AR38" s="290" t="s">
        <v>179</v>
      </c>
      <c r="AS38" s="291"/>
    </row>
    <row r="39" spans="1:45" s="414" customFormat="1" ht="60" customHeight="1">
      <c r="A39" s="346">
        <v>27</v>
      </c>
      <c r="B39" s="459" t="s">
        <v>221</v>
      </c>
      <c r="C39" s="342" t="s">
        <v>185</v>
      </c>
      <c r="D39" s="342" t="s">
        <v>210</v>
      </c>
      <c r="E39" s="666">
        <v>332.02499999999998</v>
      </c>
      <c r="F39" s="785">
        <v>0</v>
      </c>
      <c r="G39" s="348"/>
      <c r="H39" s="666">
        <f t="shared" si="0"/>
        <v>332.02499999999998</v>
      </c>
      <c r="I39" s="666"/>
      <c r="J39" s="733" t="s">
        <v>1226</v>
      </c>
      <c r="K39" s="343" t="s">
        <v>91</v>
      </c>
      <c r="L39" s="347" t="s">
        <v>1299</v>
      </c>
      <c r="M39" s="666">
        <v>188.70599999999999</v>
      </c>
      <c r="N39" s="666">
        <v>188.70599999999999</v>
      </c>
      <c r="O39" s="345">
        <f t="shared" si="2"/>
        <v>0</v>
      </c>
      <c r="P39" s="666">
        <v>0</v>
      </c>
      <c r="Q39" s="825" t="s">
        <v>91</v>
      </c>
      <c r="R39" s="459" t="s">
        <v>1919</v>
      </c>
      <c r="S39" s="858"/>
      <c r="T39" s="287" t="s">
        <v>222</v>
      </c>
      <c r="U39" s="427" t="s">
        <v>182</v>
      </c>
      <c r="V39" s="936" t="s">
        <v>183</v>
      </c>
      <c r="W39" s="442" t="s">
        <v>1176</v>
      </c>
      <c r="X39" s="436"/>
      <c r="Y39" s="660" t="s">
        <v>797</v>
      </c>
      <c r="Z39" s="654">
        <v>32</v>
      </c>
      <c r="AA39" s="660" t="s">
        <v>792</v>
      </c>
      <c r="AB39" s="438"/>
      <c r="AC39" s="435"/>
      <c r="AD39" s="436"/>
      <c r="AE39" s="660" t="s">
        <v>792</v>
      </c>
      <c r="AF39" s="437"/>
      <c r="AG39" s="660" t="s">
        <v>792</v>
      </c>
      <c r="AH39" s="438"/>
      <c r="AI39" s="435"/>
      <c r="AJ39" s="436"/>
      <c r="AK39" s="660" t="s">
        <v>792</v>
      </c>
      <c r="AL39" s="437"/>
      <c r="AM39" s="660" t="s">
        <v>792</v>
      </c>
      <c r="AN39" s="438"/>
      <c r="AO39" s="510"/>
      <c r="AP39" s="428" t="s">
        <v>701</v>
      </c>
      <c r="AQ39" s="290" t="s">
        <v>129</v>
      </c>
      <c r="AR39" s="290" t="s">
        <v>129</v>
      </c>
      <c r="AS39" s="291"/>
    </row>
    <row r="40" spans="1:45" s="414" customFormat="1" ht="60" customHeight="1">
      <c r="A40" s="346">
        <v>28</v>
      </c>
      <c r="B40" s="459" t="s">
        <v>1191</v>
      </c>
      <c r="C40" s="342" t="s">
        <v>223</v>
      </c>
      <c r="D40" s="342" t="s">
        <v>229</v>
      </c>
      <c r="E40" s="666">
        <v>7500</v>
      </c>
      <c r="F40" s="785">
        <v>0</v>
      </c>
      <c r="G40" s="666">
        <v>6000</v>
      </c>
      <c r="H40" s="666">
        <f t="shared" si="0"/>
        <v>1500</v>
      </c>
      <c r="I40" s="666">
        <v>1338</v>
      </c>
      <c r="J40" s="733" t="s">
        <v>1356</v>
      </c>
      <c r="K40" s="343" t="s">
        <v>91</v>
      </c>
      <c r="L40" s="701" t="s">
        <v>1305</v>
      </c>
      <c r="M40" s="666">
        <v>3330</v>
      </c>
      <c r="N40" s="341">
        <v>7830</v>
      </c>
      <c r="O40" s="345">
        <f t="shared" si="2"/>
        <v>4500</v>
      </c>
      <c r="P40" s="666"/>
      <c r="Q40" s="825" t="s">
        <v>91</v>
      </c>
      <c r="R40" s="459" t="s">
        <v>1783</v>
      </c>
      <c r="S40" s="858" t="s">
        <v>1869</v>
      </c>
      <c r="T40" s="287" t="s">
        <v>666</v>
      </c>
      <c r="U40" s="427" t="s">
        <v>191</v>
      </c>
      <c r="V40" s="936" t="s">
        <v>192</v>
      </c>
      <c r="W40" s="442" t="s">
        <v>1176</v>
      </c>
      <c r="X40" s="436"/>
      <c r="Y40" s="840" t="s">
        <v>792</v>
      </c>
      <c r="Z40" s="654">
        <v>35</v>
      </c>
      <c r="AA40" s="840" t="s">
        <v>792</v>
      </c>
      <c r="AB40" s="438"/>
      <c r="AC40" s="435"/>
      <c r="AD40" s="436"/>
      <c r="AE40" s="840" t="s">
        <v>792</v>
      </c>
      <c r="AF40" s="437"/>
      <c r="AG40" s="840" t="s">
        <v>792</v>
      </c>
      <c r="AH40" s="438"/>
      <c r="AI40" s="435"/>
      <c r="AJ40" s="436"/>
      <c r="AK40" s="840" t="s">
        <v>792</v>
      </c>
      <c r="AL40" s="437"/>
      <c r="AM40" s="840" t="s">
        <v>792</v>
      </c>
      <c r="AN40" s="438"/>
      <c r="AO40" s="843"/>
      <c r="AP40" s="428" t="s">
        <v>701</v>
      </c>
      <c r="AQ40" s="292"/>
      <c r="AR40" s="292" t="s">
        <v>129</v>
      </c>
      <c r="AS40" s="293"/>
    </row>
    <row r="41" spans="1:45" s="414" customFormat="1" ht="133.15" customHeight="1">
      <c r="A41" s="346">
        <v>29</v>
      </c>
      <c r="B41" s="459" t="s">
        <v>745</v>
      </c>
      <c r="C41" s="342" t="s">
        <v>225</v>
      </c>
      <c r="D41" s="342" t="s">
        <v>195</v>
      </c>
      <c r="E41" s="666">
        <v>500</v>
      </c>
      <c r="F41" s="785">
        <v>0</v>
      </c>
      <c r="G41" s="348">
        <v>0</v>
      </c>
      <c r="H41" s="666">
        <f t="shared" si="0"/>
        <v>500</v>
      </c>
      <c r="I41" s="666">
        <v>496</v>
      </c>
      <c r="J41" s="350" t="s">
        <v>1784</v>
      </c>
      <c r="K41" s="343" t="s">
        <v>154</v>
      </c>
      <c r="L41" s="701" t="s">
        <v>1306</v>
      </c>
      <c r="M41" s="666">
        <v>500</v>
      </c>
      <c r="N41" s="804">
        <v>0</v>
      </c>
      <c r="O41" s="345">
        <f t="shared" si="2"/>
        <v>-500</v>
      </c>
      <c r="P41" s="666"/>
      <c r="Q41" s="825" t="s">
        <v>152</v>
      </c>
      <c r="R41" s="459" t="s">
        <v>1785</v>
      </c>
      <c r="S41" s="858"/>
      <c r="T41" s="287" t="s">
        <v>666</v>
      </c>
      <c r="U41" s="427" t="s">
        <v>191</v>
      </c>
      <c r="V41" s="936" t="s">
        <v>192</v>
      </c>
      <c r="W41" s="442" t="s">
        <v>1176</v>
      </c>
      <c r="X41" s="436"/>
      <c r="Y41" s="840" t="s">
        <v>1777</v>
      </c>
      <c r="Z41" s="654">
        <v>36</v>
      </c>
      <c r="AA41" s="840" t="s">
        <v>1777</v>
      </c>
      <c r="AB41" s="438"/>
      <c r="AC41" s="435"/>
      <c r="AD41" s="436"/>
      <c r="AE41" s="840" t="s">
        <v>792</v>
      </c>
      <c r="AF41" s="437"/>
      <c r="AG41" s="840" t="s">
        <v>1777</v>
      </c>
      <c r="AH41" s="438"/>
      <c r="AI41" s="435"/>
      <c r="AJ41" s="436"/>
      <c r="AK41" s="840" t="s">
        <v>1777</v>
      </c>
      <c r="AL41" s="437"/>
      <c r="AM41" s="840" t="s">
        <v>1777</v>
      </c>
      <c r="AN41" s="438"/>
      <c r="AO41" s="843"/>
      <c r="AP41" s="428" t="s">
        <v>114</v>
      </c>
      <c r="AQ41" s="292" t="s">
        <v>129</v>
      </c>
      <c r="AR41" s="292"/>
      <c r="AS41" s="293"/>
    </row>
    <row r="42" spans="1:45" s="414" customFormat="1" ht="110.25" customHeight="1">
      <c r="A42" s="346">
        <v>30</v>
      </c>
      <c r="B42" s="459" t="s">
        <v>228</v>
      </c>
      <c r="C42" s="342" t="s">
        <v>223</v>
      </c>
      <c r="D42" s="342" t="s">
        <v>195</v>
      </c>
      <c r="E42" s="666">
        <v>480</v>
      </c>
      <c r="F42" s="785">
        <v>0</v>
      </c>
      <c r="G42" s="348">
        <v>0</v>
      </c>
      <c r="H42" s="666">
        <f t="shared" si="0"/>
        <v>480</v>
      </c>
      <c r="I42" s="666">
        <v>438</v>
      </c>
      <c r="J42" s="813" t="s">
        <v>1293</v>
      </c>
      <c r="K42" s="343" t="s">
        <v>154</v>
      </c>
      <c r="L42" s="347" t="s">
        <v>1294</v>
      </c>
      <c r="M42" s="666">
        <v>50</v>
      </c>
      <c r="N42" s="341">
        <v>0</v>
      </c>
      <c r="O42" s="345">
        <f t="shared" si="2"/>
        <v>-50</v>
      </c>
      <c r="P42" s="666">
        <v>0</v>
      </c>
      <c r="Q42" s="825" t="s">
        <v>152</v>
      </c>
      <c r="R42" s="459" t="s">
        <v>1603</v>
      </c>
      <c r="S42" s="858"/>
      <c r="T42" s="287" t="s">
        <v>227</v>
      </c>
      <c r="U42" s="427" t="s">
        <v>191</v>
      </c>
      <c r="V42" s="936" t="s">
        <v>192</v>
      </c>
      <c r="W42" s="442" t="s">
        <v>1176</v>
      </c>
      <c r="X42" s="436"/>
      <c r="Y42" s="660" t="s">
        <v>797</v>
      </c>
      <c r="Z42" s="654">
        <v>38</v>
      </c>
      <c r="AA42" s="660" t="s">
        <v>792</v>
      </c>
      <c r="AB42" s="438"/>
      <c r="AC42" s="435"/>
      <c r="AD42" s="436"/>
      <c r="AE42" s="660" t="s">
        <v>792</v>
      </c>
      <c r="AF42" s="437"/>
      <c r="AG42" s="660" t="s">
        <v>792</v>
      </c>
      <c r="AH42" s="438"/>
      <c r="AI42" s="435"/>
      <c r="AJ42" s="436"/>
      <c r="AK42" s="660" t="s">
        <v>792</v>
      </c>
      <c r="AL42" s="437"/>
      <c r="AM42" s="660" t="s">
        <v>792</v>
      </c>
      <c r="AN42" s="438"/>
      <c r="AO42" s="510"/>
      <c r="AP42" s="428" t="s">
        <v>114</v>
      </c>
      <c r="AQ42" s="292" t="s">
        <v>129</v>
      </c>
      <c r="AR42" s="292" t="s">
        <v>129</v>
      </c>
      <c r="AS42" s="293"/>
    </row>
    <row r="43" spans="1:45" s="414" customFormat="1" ht="60" customHeight="1">
      <c r="A43" s="346">
        <v>31</v>
      </c>
      <c r="B43" s="459" t="s">
        <v>230</v>
      </c>
      <c r="C43" s="342" t="s">
        <v>223</v>
      </c>
      <c r="D43" s="342" t="s">
        <v>229</v>
      </c>
      <c r="E43" s="666">
        <v>3900</v>
      </c>
      <c r="F43" s="785">
        <v>0</v>
      </c>
      <c r="G43" s="666">
        <v>0</v>
      </c>
      <c r="H43" s="666">
        <f t="shared" si="0"/>
        <v>3900</v>
      </c>
      <c r="I43" s="666">
        <v>1873</v>
      </c>
      <c r="J43" s="733" t="s">
        <v>1226</v>
      </c>
      <c r="K43" s="343" t="s">
        <v>91</v>
      </c>
      <c r="L43" s="347" t="s">
        <v>1300</v>
      </c>
      <c r="M43" s="666">
        <v>2000</v>
      </c>
      <c r="N43" s="341">
        <v>500</v>
      </c>
      <c r="O43" s="345">
        <f t="shared" ref="O43:O85" si="5">+N43-M43</f>
        <v>-1500</v>
      </c>
      <c r="P43" s="666">
        <v>0</v>
      </c>
      <c r="Q43" s="825" t="s">
        <v>91</v>
      </c>
      <c r="R43" s="459" t="s">
        <v>1617</v>
      </c>
      <c r="S43" s="858"/>
      <c r="T43" s="287" t="s">
        <v>227</v>
      </c>
      <c r="U43" s="427" t="s">
        <v>191</v>
      </c>
      <c r="V43" s="936" t="s">
        <v>192</v>
      </c>
      <c r="W43" s="442" t="s">
        <v>1176</v>
      </c>
      <c r="X43" s="436"/>
      <c r="Y43" s="660" t="s">
        <v>797</v>
      </c>
      <c r="Z43" s="654">
        <v>39</v>
      </c>
      <c r="AA43" s="660" t="s">
        <v>792</v>
      </c>
      <c r="AB43" s="438"/>
      <c r="AC43" s="435" t="s">
        <v>1181</v>
      </c>
      <c r="AD43" s="436"/>
      <c r="AE43" s="660" t="s">
        <v>792</v>
      </c>
      <c r="AF43" s="437">
        <v>219</v>
      </c>
      <c r="AG43" s="660" t="s">
        <v>792</v>
      </c>
      <c r="AH43" s="438"/>
      <c r="AI43" s="435"/>
      <c r="AJ43" s="436"/>
      <c r="AK43" s="660" t="s">
        <v>792</v>
      </c>
      <c r="AL43" s="437"/>
      <c r="AM43" s="660" t="s">
        <v>792</v>
      </c>
      <c r="AN43" s="438"/>
      <c r="AO43" s="510"/>
      <c r="AP43" s="428" t="s">
        <v>617</v>
      </c>
      <c r="AQ43" s="292" t="s">
        <v>129</v>
      </c>
      <c r="AR43" s="292"/>
      <c r="AS43" s="293"/>
    </row>
    <row r="44" spans="1:45" s="414" customFormat="1" ht="83.25" customHeight="1">
      <c r="A44" s="346">
        <v>32</v>
      </c>
      <c r="B44" s="459" t="s">
        <v>729</v>
      </c>
      <c r="C44" s="342" t="s">
        <v>223</v>
      </c>
      <c r="D44" s="342" t="s">
        <v>195</v>
      </c>
      <c r="E44" s="666">
        <v>3480</v>
      </c>
      <c r="F44" s="901">
        <v>0</v>
      </c>
      <c r="G44" s="348">
        <v>0</v>
      </c>
      <c r="H44" s="666">
        <f t="shared" si="0"/>
        <v>3480</v>
      </c>
      <c r="I44" s="666">
        <v>2937</v>
      </c>
      <c r="J44" s="350" t="s">
        <v>1479</v>
      </c>
      <c r="K44" s="343" t="s">
        <v>91</v>
      </c>
      <c r="L44" s="347" t="s">
        <v>1480</v>
      </c>
      <c r="M44" s="666">
        <v>3480</v>
      </c>
      <c r="N44" s="341">
        <v>3980</v>
      </c>
      <c r="O44" s="345">
        <f t="shared" si="5"/>
        <v>500</v>
      </c>
      <c r="P44" s="666">
        <v>0</v>
      </c>
      <c r="Q44" s="825" t="s">
        <v>91</v>
      </c>
      <c r="R44" s="459" t="s">
        <v>1596</v>
      </c>
      <c r="S44" s="858"/>
      <c r="T44" s="287" t="s">
        <v>235</v>
      </c>
      <c r="U44" s="427" t="s">
        <v>191</v>
      </c>
      <c r="V44" s="936" t="s">
        <v>192</v>
      </c>
      <c r="W44" s="442" t="s">
        <v>1176</v>
      </c>
      <c r="X44" s="436"/>
      <c r="Y44" s="660" t="s">
        <v>797</v>
      </c>
      <c r="Z44" s="654">
        <v>40</v>
      </c>
      <c r="AA44" s="660" t="s">
        <v>792</v>
      </c>
      <c r="AB44" s="438"/>
      <c r="AC44" s="435"/>
      <c r="AD44" s="436"/>
      <c r="AE44" s="660" t="s">
        <v>792</v>
      </c>
      <c r="AF44" s="437"/>
      <c r="AG44" s="660" t="s">
        <v>792</v>
      </c>
      <c r="AH44" s="438"/>
      <c r="AI44" s="435"/>
      <c r="AJ44" s="436"/>
      <c r="AK44" s="660" t="s">
        <v>792</v>
      </c>
      <c r="AL44" s="437"/>
      <c r="AM44" s="660" t="s">
        <v>792</v>
      </c>
      <c r="AN44" s="438"/>
      <c r="AO44" s="510"/>
      <c r="AP44" s="428" t="s">
        <v>114</v>
      </c>
      <c r="AQ44" s="292" t="s">
        <v>129</v>
      </c>
      <c r="AR44" s="292"/>
      <c r="AS44" s="293"/>
    </row>
    <row r="45" spans="1:45" s="414" customFormat="1" ht="113.1" customHeight="1">
      <c r="A45" s="346">
        <v>33</v>
      </c>
      <c r="B45" s="459" t="s">
        <v>1981</v>
      </c>
      <c r="C45" s="342" t="s">
        <v>1982</v>
      </c>
      <c r="D45" s="342" t="s">
        <v>1983</v>
      </c>
      <c r="E45" s="666">
        <v>2570</v>
      </c>
      <c r="F45" s="785">
        <v>0</v>
      </c>
      <c r="G45" s="341"/>
      <c r="H45" s="666">
        <v>2570</v>
      </c>
      <c r="I45" s="666">
        <v>1838</v>
      </c>
      <c r="J45" s="350" t="s">
        <v>1984</v>
      </c>
      <c r="K45" s="343" t="s">
        <v>91</v>
      </c>
      <c r="L45" s="347" t="s">
        <v>1985</v>
      </c>
      <c r="M45" s="666">
        <v>2570</v>
      </c>
      <c r="N45" s="341">
        <v>0</v>
      </c>
      <c r="O45" s="345">
        <v>-2570</v>
      </c>
      <c r="P45" s="666" t="s">
        <v>534</v>
      </c>
      <c r="Q45" s="825" t="s">
        <v>1473</v>
      </c>
      <c r="R45" s="459" t="s">
        <v>1930</v>
      </c>
      <c r="S45" s="858"/>
      <c r="T45" s="287" t="s">
        <v>238</v>
      </c>
      <c r="U45" s="427" t="s">
        <v>191</v>
      </c>
      <c r="V45" s="936" t="s">
        <v>192</v>
      </c>
      <c r="W45" s="442" t="s">
        <v>1176</v>
      </c>
      <c r="X45" s="436"/>
      <c r="Y45" s="660" t="s">
        <v>534</v>
      </c>
      <c r="Z45" s="654">
        <v>41</v>
      </c>
      <c r="AA45" s="660" t="s">
        <v>534</v>
      </c>
      <c r="AB45" s="438"/>
      <c r="AC45" s="435" t="s">
        <v>1181</v>
      </c>
      <c r="AD45" s="436"/>
      <c r="AE45" s="660" t="s">
        <v>534</v>
      </c>
      <c r="AF45" s="437">
        <v>246</v>
      </c>
      <c r="AG45" s="660" t="s">
        <v>534</v>
      </c>
      <c r="AH45" s="438"/>
      <c r="AI45" s="435"/>
      <c r="AJ45" s="436"/>
      <c r="AK45" s="660" t="s">
        <v>534</v>
      </c>
      <c r="AL45" s="437"/>
      <c r="AM45" s="660" t="s">
        <v>534</v>
      </c>
      <c r="AN45" s="438"/>
      <c r="AO45" s="510"/>
      <c r="AP45" s="428" t="s">
        <v>114</v>
      </c>
      <c r="AQ45" s="292"/>
      <c r="AR45" s="292" t="s">
        <v>129</v>
      </c>
      <c r="AS45" s="293"/>
    </row>
    <row r="46" spans="1:45" s="414" customFormat="1" ht="78" customHeight="1">
      <c r="A46" s="346">
        <v>34</v>
      </c>
      <c r="B46" s="459" t="s">
        <v>639</v>
      </c>
      <c r="C46" s="342" t="s">
        <v>198</v>
      </c>
      <c r="D46" s="342" t="s">
        <v>177</v>
      </c>
      <c r="E46" s="367">
        <v>32.578000000000003</v>
      </c>
      <c r="F46" s="785">
        <v>0</v>
      </c>
      <c r="G46" s="348">
        <v>0</v>
      </c>
      <c r="H46" s="666">
        <f t="shared" ref="H46:H48" si="6">E46+F46-G46</f>
        <v>32.578000000000003</v>
      </c>
      <c r="I46" s="666">
        <v>31</v>
      </c>
      <c r="J46" s="896" t="s">
        <v>1481</v>
      </c>
      <c r="K46" s="343" t="s">
        <v>91</v>
      </c>
      <c r="L46" s="347" t="s">
        <v>1482</v>
      </c>
      <c r="M46" s="367">
        <v>33.155000000000001</v>
      </c>
      <c r="N46" s="341">
        <v>33.155000000000001</v>
      </c>
      <c r="O46" s="345">
        <f t="shared" ref="O46:O48" si="7">+N46-M46</f>
        <v>0</v>
      </c>
      <c r="P46" s="666">
        <v>0</v>
      </c>
      <c r="Q46" s="825" t="s">
        <v>91</v>
      </c>
      <c r="R46" s="459" t="s">
        <v>1524</v>
      </c>
      <c r="S46" s="858"/>
      <c r="T46" s="287" t="s">
        <v>174</v>
      </c>
      <c r="U46" s="427" t="s">
        <v>2</v>
      </c>
      <c r="V46" s="936" t="s">
        <v>178</v>
      </c>
      <c r="W46" s="442" t="s">
        <v>1176</v>
      </c>
      <c r="X46" s="436"/>
      <c r="Y46" s="821" t="s">
        <v>792</v>
      </c>
      <c r="Z46" s="654">
        <v>42</v>
      </c>
      <c r="AA46" s="821" t="s">
        <v>1525</v>
      </c>
      <c r="AB46" s="438"/>
      <c r="AC46" s="435"/>
      <c r="AD46" s="436"/>
      <c r="AE46" s="821" t="s">
        <v>1520</v>
      </c>
      <c r="AF46" s="437"/>
      <c r="AG46" s="821" t="s">
        <v>792</v>
      </c>
      <c r="AH46" s="438"/>
      <c r="AI46" s="435"/>
      <c r="AJ46" s="436"/>
      <c r="AK46" s="821" t="s">
        <v>1525</v>
      </c>
      <c r="AL46" s="437"/>
      <c r="AM46" s="821" t="s">
        <v>1525</v>
      </c>
      <c r="AN46" s="438"/>
      <c r="AO46" s="822"/>
      <c r="AP46" s="428" t="s">
        <v>115</v>
      </c>
      <c r="AQ46" s="292" t="s">
        <v>129</v>
      </c>
      <c r="AR46" s="292"/>
      <c r="AS46" s="293"/>
    </row>
    <row r="47" spans="1:45" s="414" customFormat="1" ht="114.6" customHeight="1">
      <c r="A47" s="346">
        <v>35</v>
      </c>
      <c r="B47" s="459" t="s">
        <v>766</v>
      </c>
      <c r="C47" s="342" t="s">
        <v>218</v>
      </c>
      <c r="D47" s="342" t="s">
        <v>208</v>
      </c>
      <c r="E47" s="666">
        <v>750</v>
      </c>
      <c r="F47" s="785">
        <v>0</v>
      </c>
      <c r="G47" s="348">
        <v>0</v>
      </c>
      <c r="H47" s="666">
        <f t="shared" si="6"/>
        <v>750</v>
      </c>
      <c r="I47" s="666">
        <v>464</v>
      </c>
      <c r="J47" s="350" t="s">
        <v>1786</v>
      </c>
      <c r="K47" s="343" t="s">
        <v>134</v>
      </c>
      <c r="L47" s="701" t="s">
        <v>1307</v>
      </c>
      <c r="M47" s="666">
        <v>750</v>
      </c>
      <c r="N47" s="341">
        <v>650</v>
      </c>
      <c r="O47" s="345">
        <f t="shared" si="7"/>
        <v>-100</v>
      </c>
      <c r="P47" s="666"/>
      <c r="Q47" s="825" t="s">
        <v>1469</v>
      </c>
      <c r="R47" s="459" t="s">
        <v>1787</v>
      </c>
      <c r="S47" s="858"/>
      <c r="T47" s="287" t="s">
        <v>668</v>
      </c>
      <c r="U47" s="427" t="s">
        <v>191</v>
      </c>
      <c r="V47" s="936" t="s">
        <v>192</v>
      </c>
      <c r="W47" s="442" t="s">
        <v>1176</v>
      </c>
      <c r="X47" s="436"/>
      <c r="Y47" s="840" t="s">
        <v>1769</v>
      </c>
      <c r="Z47" s="654">
        <v>44</v>
      </c>
      <c r="AA47" s="840" t="s">
        <v>792</v>
      </c>
      <c r="AB47" s="438"/>
      <c r="AC47" s="435"/>
      <c r="AD47" s="436"/>
      <c r="AE47" s="840" t="s">
        <v>792</v>
      </c>
      <c r="AF47" s="437"/>
      <c r="AG47" s="840" t="s">
        <v>1769</v>
      </c>
      <c r="AH47" s="438"/>
      <c r="AI47" s="435"/>
      <c r="AJ47" s="436"/>
      <c r="AK47" s="840" t="s">
        <v>1788</v>
      </c>
      <c r="AL47" s="437"/>
      <c r="AM47" s="840" t="s">
        <v>1769</v>
      </c>
      <c r="AN47" s="438"/>
      <c r="AO47" s="843"/>
      <c r="AP47" s="428" t="s">
        <v>115</v>
      </c>
      <c r="AQ47" s="292" t="s">
        <v>129</v>
      </c>
      <c r="AR47" s="292"/>
      <c r="AS47" s="293"/>
    </row>
    <row r="48" spans="1:45" s="414" customFormat="1" ht="60" customHeight="1">
      <c r="A48" s="346">
        <v>36</v>
      </c>
      <c r="B48" s="342" t="s">
        <v>231</v>
      </c>
      <c r="C48" s="342" t="s">
        <v>1789</v>
      </c>
      <c r="D48" s="342" t="s">
        <v>229</v>
      </c>
      <c r="E48" s="367">
        <v>2000</v>
      </c>
      <c r="F48" s="785">
        <v>0</v>
      </c>
      <c r="G48" s="348">
        <v>0</v>
      </c>
      <c r="H48" s="666">
        <f t="shared" si="6"/>
        <v>2000</v>
      </c>
      <c r="I48" s="666">
        <v>151</v>
      </c>
      <c r="J48" s="733" t="s">
        <v>1356</v>
      </c>
      <c r="K48" s="343" t="s">
        <v>91</v>
      </c>
      <c r="L48" s="701" t="s">
        <v>1790</v>
      </c>
      <c r="M48" s="367">
        <v>2000</v>
      </c>
      <c r="N48" s="341">
        <v>0</v>
      </c>
      <c r="O48" s="345">
        <f t="shared" si="7"/>
        <v>-2000</v>
      </c>
      <c r="P48" s="666"/>
      <c r="Q48" s="825" t="s">
        <v>91</v>
      </c>
      <c r="R48" s="459" t="s">
        <v>2166</v>
      </c>
      <c r="S48" s="858"/>
      <c r="T48" s="382" t="s">
        <v>1763</v>
      </c>
      <c r="U48" s="382" t="s">
        <v>191</v>
      </c>
      <c r="V48" s="936" t="s">
        <v>192</v>
      </c>
      <c r="W48" s="442" t="s">
        <v>1176</v>
      </c>
      <c r="X48" s="436"/>
      <c r="Y48" s="840" t="s">
        <v>1777</v>
      </c>
      <c r="Z48" s="654">
        <v>45</v>
      </c>
      <c r="AA48" s="840" t="s">
        <v>1777</v>
      </c>
      <c r="AB48" s="438"/>
      <c r="AC48" s="435"/>
      <c r="AD48" s="436"/>
      <c r="AE48" s="840" t="s">
        <v>1777</v>
      </c>
      <c r="AF48" s="437"/>
      <c r="AG48" s="840" t="s">
        <v>1777</v>
      </c>
      <c r="AH48" s="438"/>
      <c r="AI48" s="435"/>
      <c r="AJ48" s="436"/>
      <c r="AK48" s="840" t="s">
        <v>1777</v>
      </c>
      <c r="AL48" s="437"/>
      <c r="AM48" s="840" t="s">
        <v>1777</v>
      </c>
      <c r="AN48" s="438"/>
      <c r="AO48" s="843"/>
      <c r="AP48" s="427" t="s">
        <v>701</v>
      </c>
      <c r="AQ48" s="292" t="s">
        <v>129</v>
      </c>
      <c r="AR48" s="292" t="s">
        <v>129</v>
      </c>
      <c r="AS48" s="293"/>
    </row>
    <row r="49" spans="1:45" s="414" customFormat="1" ht="186" customHeight="1">
      <c r="A49" s="346">
        <v>37</v>
      </c>
      <c r="B49" s="342" t="s">
        <v>727</v>
      </c>
      <c r="C49" s="342" t="s">
        <v>1635</v>
      </c>
      <c r="D49" s="342" t="s">
        <v>229</v>
      </c>
      <c r="E49" s="367">
        <v>5400</v>
      </c>
      <c r="F49" s="901">
        <v>591.67399999999998</v>
      </c>
      <c r="G49" s="666">
        <v>128</v>
      </c>
      <c r="H49" s="666">
        <f t="shared" si="0"/>
        <v>5863.674</v>
      </c>
      <c r="I49" s="666">
        <v>5092</v>
      </c>
      <c r="J49" s="814" t="s">
        <v>1636</v>
      </c>
      <c r="K49" s="462" t="s">
        <v>1637</v>
      </c>
      <c r="L49" s="459" t="s">
        <v>1638</v>
      </c>
      <c r="M49" s="367">
        <v>5000</v>
      </c>
      <c r="N49" s="666">
        <v>5000</v>
      </c>
      <c r="O49" s="367">
        <f t="shared" si="5"/>
        <v>0</v>
      </c>
      <c r="P49" s="666">
        <v>0</v>
      </c>
      <c r="Q49" s="825" t="s">
        <v>1473</v>
      </c>
      <c r="R49" s="459" t="s">
        <v>1639</v>
      </c>
      <c r="S49" s="858"/>
      <c r="T49" s="342" t="s">
        <v>673</v>
      </c>
      <c r="U49" s="342" t="s">
        <v>191</v>
      </c>
      <c r="V49" s="936" t="s">
        <v>192</v>
      </c>
      <c r="W49" s="442" t="s">
        <v>1176</v>
      </c>
      <c r="X49" s="436"/>
      <c r="Y49" s="827" t="s">
        <v>792</v>
      </c>
      <c r="Z49" s="654">
        <v>46</v>
      </c>
      <c r="AA49" s="827" t="s">
        <v>1626</v>
      </c>
      <c r="AB49" s="438"/>
      <c r="AC49" s="435"/>
      <c r="AD49" s="436"/>
      <c r="AE49" s="827" t="s">
        <v>792</v>
      </c>
      <c r="AF49" s="437"/>
      <c r="AG49" s="827" t="s">
        <v>1640</v>
      </c>
      <c r="AH49" s="438"/>
      <c r="AI49" s="435"/>
      <c r="AJ49" s="436"/>
      <c r="AK49" s="827" t="s">
        <v>792</v>
      </c>
      <c r="AL49" s="437"/>
      <c r="AM49" s="827" t="s">
        <v>792</v>
      </c>
      <c r="AN49" s="438"/>
      <c r="AO49" s="833"/>
      <c r="AP49" s="427" t="s">
        <v>701</v>
      </c>
      <c r="AQ49" s="292"/>
      <c r="AR49" s="292" t="s">
        <v>129</v>
      </c>
      <c r="AS49" s="293"/>
    </row>
    <row r="50" spans="1:45" s="414" customFormat="1" ht="73.5" customHeight="1">
      <c r="A50" s="346">
        <v>38</v>
      </c>
      <c r="B50" s="342" t="s">
        <v>232</v>
      </c>
      <c r="C50" s="342" t="s">
        <v>1641</v>
      </c>
      <c r="D50" s="342" t="s">
        <v>229</v>
      </c>
      <c r="E50" s="367">
        <v>3270</v>
      </c>
      <c r="F50" s="785">
        <v>0</v>
      </c>
      <c r="G50" s="666">
        <v>0</v>
      </c>
      <c r="H50" s="666">
        <f t="shared" si="0"/>
        <v>3270</v>
      </c>
      <c r="I50" s="666">
        <v>3767</v>
      </c>
      <c r="J50" s="733" t="s">
        <v>1356</v>
      </c>
      <c r="K50" s="343" t="s">
        <v>91</v>
      </c>
      <c r="L50" s="459" t="s">
        <v>1642</v>
      </c>
      <c r="M50" s="367">
        <v>5200</v>
      </c>
      <c r="N50" s="666">
        <v>5200</v>
      </c>
      <c r="O50" s="367">
        <f t="shared" si="5"/>
        <v>0</v>
      </c>
      <c r="P50" s="666">
        <v>0</v>
      </c>
      <c r="Q50" s="825" t="s">
        <v>91</v>
      </c>
      <c r="R50" s="459" t="s">
        <v>1643</v>
      </c>
      <c r="S50" s="858"/>
      <c r="T50" s="342" t="s">
        <v>671</v>
      </c>
      <c r="U50" s="342" t="s">
        <v>191</v>
      </c>
      <c r="V50" s="936" t="s">
        <v>1644</v>
      </c>
      <c r="W50" s="442" t="s">
        <v>1176</v>
      </c>
      <c r="X50" s="436"/>
      <c r="Y50" s="827" t="s">
        <v>1645</v>
      </c>
      <c r="Z50" s="654">
        <v>47</v>
      </c>
      <c r="AA50" s="827" t="s">
        <v>1645</v>
      </c>
      <c r="AB50" s="438"/>
      <c r="AC50" s="435"/>
      <c r="AD50" s="436"/>
      <c r="AE50" s="827" t="s">
        <v>1645</v>
      </c>
      <c r="AF50" s="437"/>
      <c r="AG50" s="827" t="s">
        <v>1645</v>
      </c>
      <c r="AH50" s="438"/>
      <c r="AI50" s="435"/>
      <c r="AJ50" s="436"/>
      <c r="AK50" s="827" t="s">
        <v>1646</v>
      </c>
      <c r="AL50" s="437"/>
      <c r="AM50" s="827" t="s">
        <v>1645</v>
      </c>
      <c r="AN50" s="438"/>
      <c r="AO50" s="833"/>
      <c r="AP50" s="427" t="s">
        <v>701</v>
      </c>
      <c r="AQ50" s="292"/>
      <c r="AR50" s="292" t="s">
        <v>129</v>
      </c>
      <c r="AS50" s="293"/>
    </row>
    <row r="51" spans="1:45" s="414" customFormat="1" ht="60" customHeight="1">
      <c r="A51" s="346">
        <v>39</v>
      </c>
      <c r="B51" s="342" t="s">
        <v>234</v>
      </c>
      <c r="C51" s="342" t="s">
        <v>186</v>
      </c>
      <c r="D51" s="342" t="s">
        <v>195</v>
      </c>
      <c r="E51" s="367">
        <v>2600</v>
      </c>
      <c r="F51" s="785">
        <v>0</v>
      </c>
      <c r="G51" s="348">
        <v>0</v>
      </c>
      <c r="H51" s="666">
        <f t="shared" ref="H51:H113" si="8">E51+F51-G51</f>
        <v>2600</v>
      </c>
      <c r="I51" s="666">
        <v>1337</v>
      </c>
      <c r="J51" s="733" t="s">
        <v>1226</v>
      </c>
      <c r="K51" s="343" t="s">
        <v>91</v>
      </c>
      <c r="L51" s="820" t="s">
        <v>1454</v>
      </c>
      <c r="M51" s="367">
        <v>2600</v>
      </c>
      <c r="N51" s="341">
        <v>0</v>
      </c>
      <c r="O51" s="345">
        <f t="shared" si="5"/>
        <v>-2600</v>
      </c>
      <c r="P51" s="666"/>
      <c r="Q51" s="825" t="s">
        <v>91</v>
      </c>
      <c r="R51" s="459" t="s">
        <v>1615</v>
      </c>
      <c r="S51" s="858"/>
      <c r="T51" s="382" t="s">
        <v>235</v>
      </c>
      <c r="U51" s="382" t="s">
        <v>191</v>
      </c>
      <c r="V51" s="936" t="s">
        <v>192</v>
      </c>
      <c r="W51" s="442" t="s">
        <v>1176</v>
      </c>
      <c r="X51" s="436"/>
      <c r="Y51" s="660" t="s">
        <v>797</v>
      </c>
      <c r="Z51" s="654">
        <v>49</v>
      </c>
      <c r="AA51" s="660" t="s">
        <v>792</v>
      </c>
      <c r="AB51" s="438"/>
      <c r="AC51" s="435"/>
      <c r="AD51" s="436"/>
      <c r="AE51" s="660" t="s">
        <v>792</v>
      </c>
      <c r="AF51" s="437"/>
      <c r="AG51" s="660" t="s">
        <v>792</v>
      </c>
      <c r="AH51" s="438"/>
      <c r="AI51" s="435"/>
      <c r="AJ51" s="436"/>
      <c r="AK51" s="660" t="s">
        <v>792</v>
      </c>
      <c r="AL51" s="437"/>
      <c r="AM51" s="660" t="s">
        <v>792</v>
      </c>
      <c r="AN51" s="438"/>
      <c r="AO51" s="510"/>
      <c r="AP51" s="427" t="s">
        <v>701</v>
      </c>
      <c r="AQ51" s="292"/>
      <c r="AR51" s="292" t="s">
        <v>129</v>
      </c>
      <c r="AS51" s="293"/>
    </row>
    <row r="52" spans="1:45" s="414" customFormat="1" ht="60" customHeight="1">
      <c r="A52" s="346">
        <v>40</v>
      </c>
      <c r="B52" s="342" t="s">
        <v>757</v>
      </c>
      <c r="C52" s="342" t="s">
        <v>186</v>
      </c>
      <c r="D52" s="342" t="s">
        <v>233</v>
      </c>
      <c r="E52" s="367">
        <v>1700</v>
      </c>
      <c r="F52" s="785">
        <v>0</v>
      </c>
      <c r="G52" s="348">
        <v>0</v>
      </c>
      <c r="H52" s="666">
        <f t="shared" si="8"/>
        <v>1700</v>
      </c>
      <c r="I52" s="666">
        <v>534</v>
      </c>
      <c r="J52" s="457" t="s">
        <v>1226</v>
      </c>
      <c r="K52" s="343" t="s">
        <v>154</v>
      </c>
      <c r="L52" s="347" t="s">
        <v>1287</v>
      </c>
      <c r="M52" s="367">
        <v>0</v>
      </c>
      <c r="N52" s="367">
        <v>0</v>
      </c>
      <c r="O52" s="345">
        <f t="shared" si="5"/>
        <v>0</v>
      </c>
      <c r="P52" s="666">
        <v>0</v>
      </c>
      <c r="Q52" s="825" t="s">
        <v>152</v>
      </c>
      <c r="R52" s="459" t="s">
        <v>1908</v>
      </c>
      <c r="S52" s="858"/>
      <c r="T52" s="382" t="s">
        <v>235</v>
      </c>
      <c r="U52" s="382" t="s">
        <v>191</v>
      </c>
      <c r="V52" s="936" t="s">
        <v>192</v>
      </c>
      <c r="W52" s="442" t="s">
        <v>1176</v>
      </c>
      <c r="X52" s="436"/>
      <c r="Y52" s="660" t="s">
        <v>797</v>
      </c>
      <c r="Z52" s="654">
        <v>51</v>
      </c>
      <c r="AA52" s="660" t="s">
        <v>792</v>
      </c>
      <c r="AB52" s="438"/>
      <c r="AC52" s="435"/>
      <c r="AD52" s="436"/>
      <c r="AE52" s="660" t="s">
        <v>792</v>
      </c>
      <c r="AF52" s="437"/>
      <c r="AG52" s="660" t="s">
        <v>792</v>
      </c>
      <c r="AH52" s="438"/>
      <c r="AI52" s="435"/>
      <c r="AJ52" s="436"/>
      <c r="AK52" s="660" t="s">
        <v>792</v>
      </c>
      <c r="AL52" s="437"/>
      <c r="AM52" s="660" t="s">
        <v>792</v>
      </c>
      <c r="AN52" s="438"/>
      <c r="AO52" s="510"/>
      <c r="AP52" s="428" t="s">
        <v>829</v>
      </c>
      <c r="AQ52" s="292"/>
      <c r="AR52" s="292" t="s">
        <v>129</v>
      </c>
      <c r="AS52" s="293"/>
    </row>
    <row r="53" spans="1:45" s="414" customFormat="1" ht="60" customHeight="1">
      <c r="A53" s="346">
        <v>41</v>
      </c>
      <c r="B53" s="342" t="s">
        <v>730</v>
      </c>
      <c r="C53" s="342" t="s">
        <v>186</v>
      </c>
      <c r="D53" s="342" t="s">
        <v>1223</v>
      </c>
      <c r="E53" s="367">
        <v>5000</v>
      </c>
      <c r="F53" s="901">
        <v>97</v>
      </c>
      <c r="G53" s="348">
        <v>31</v>
      </c>
      <c r="H53" s="666">
        <f t="shared" si="8"/>
        <v>5066</v>
      </c>
      <c r="I53" s="666">
        <v>4824</v>
      </c>
      <c r="J53" s="350" t="s">
        <v>1226</v>
      </c>
      <c r="K53" s="343" t="s">
        <v>134</v>
      </c>
      <c r="L53" s="347" t="s">
        <v>1301</v>
      </c>
      <c r="M53" s="367">
        <v>5000</v>
      </c>
      <c r="N53" s="341">
        <v>9000</v>
      </c>
      <c r="O53" s="345">
        <f t="shared" si="5"/>
        <v>4000</v>
      </c>
      <c r="P53" s="666">
        <v>0</v>
      </c>
      <c r="Q53" s="825" t="s">
        <v>1473</v>
      </c>
      <c r="R53" s="459" t="s">
        <v>1909</v>
      </c>
      <c r="S53" s="858"/>
      <c r="T53" s="382" t="s">
        <v>235</v>
      </c>
      <c r="U53" s="382" t="s">
        <v>191</v>
      </c>
      <c r="V53" s="936" t="s">
        <v>192</v>
      </c>
      <c r="W53" s="442" t="s">
        <v>1176</v>
      </c>
      <c r="X53" s="436"/>
      <c r="Y53" s="660" t="s">
        <v>797</v>
      </c>
      <c r="Z53" s="654">
        <v>52</v>
      </c>
      <c r="AA53" s="660" t="s">
        <v>792</v>
      </c>
      <c r="AB53" s="438"/>
      <c r="AC53" s="435"/>
      <c r="AD53" s="436"/>
      <c r="AE53" s="660" t="s">
        <v>792</v>
      </c>
      <c r="AF53" s="437"/>
      <c r="AG53" s="660" t="s">
        <v>792</v>
      </c>
      <c r="AH53" s="438"/>
      <c r="AI53" s="435"/>
      <c r="AJ53" s="436"/>
      <c r="AK53" s="660" t="s">
        <v>792</v>
      </c>
      <c r="AL53" s="437"/>
      <c r="AM53" s="660" t="s">
        <v>792</v>
      </c>
      <c r="AN53" s="438"/>
      <c r="AO53" s="510"/>
      <c r="AP53" s="428" t="s">
        <v>829</v>
      </c>
      <c r="AQ53" s="292"/>
      <c r="AR53" s="292" t="s">
        <v>129</v>
      </c>
      <c r="AS53" s="293"/>
    </row>
    <row r="54" spans="1:45" s="414" customFormat="1" ht="60" customHeight="1">
      <c r="A54" s="346">
        <v>42</v>
      </c>
      <c r="B54" s="342" t="s">
        <v>731</v>
      </c>
      <c r="C54" s="342" t="s">
        <v>186</v>
      </c>
      <c r="D54" s="342" t="s">
        <v>626</v>
      </c>
      <c r="E54" s="367">
        <v>1765</v>
      </c>
      <c r="F54" s="785">
        <v>0</v>
      </c>
      <c r="G54" s="348"/>
      <c r="H54" s="666">
        <f t="shared" si="8"/>
        <v>1765</v>
      </c>
      <c r="I54" s="666">
        <v>1012</v>
      </c>
      <c r="J54" s="733" t="s">
        <v>1226</v>
      </c>
      <c r="K54" s="343" t="s">
        <v>91</v>
      </c>
      <c r="L54" s="347" t="s">
        <v>1244</v>
      </c>
      <c r="M54" s="367">
        <v>1045</v>
      </c>
      <c r="N54" s="341">
        <v>3335</v>
      </c>
      <c r="O54" s="345">
        <f t="shared" si="5"/>
        <v>2290</v>
      </c>
      <c r="P54" s="666">
        <v>0</v>
      </c>
      <c r="Q54" s="825" t="s">
        <v>91</v>
      </c>
      <c r="R54" s="459" t="s">
        <v>1910</v>
      </c>
      <c r="S54" s="858"/>
      <c r="T54" s="382" t="s">
        <v>235</v>
      </c>
      <c r="U54" s="382" t="s">
        <v>191</v>
      </c>
      <c r="V54" s="936" t="s">
        <v>192</v>
      </c>
      <c r="W54" s="442" t="s">
        <v>1176</v>
      </c>
      <c r="X54" s="436"/>
      <c r="Y54" s="660" t="s">
        <v>797</v>
      </c>
      <c r="Z54" s="654">
        <v>55</v>
      </c>
      <c r="AA54" s="660" t="s">
        <v>792</v>
      </c>
      <c r="AB54" s="438"/>
      <c r="AC54" s="435"/>
      <c r="AD54" s="436"/>
      <c r="AE54" s="660" t="s">
        <v>792</v>
      </c>
      <c r="AF54" s="437"/>
      <c r="AG54" s="660" t="s">
        <v>792</v>
      </c>
      <c r="AH54" s="438"/>
      <c r="AI54" s="435"/>
      <c r="AJ54" s="436"/>
      <c r="AK54" s="660" t="s">
        <v>792</v>
      </c>
      <c r="AL54" s="437"/>
      <c r="AM54" s="660" t="s">
        <v>792</v>
      </c>
      <c r="AN54" s="438"/>
      <c r="AO54" s="510"/>
      <c r="AP54" s="427" t="s">
        <v>701</v>
      </c>
      <c r="AQ54" s="292"/>
      <c r="AR54" s="292" t="s">
        <v>129</v>
      </c>
      <c r="AS54" s="293"/>
    </row>
    <row r="55" spans="1:45" s="414" customFormat="1" ht="60" customHeight="1">
      <c r="A55" s="346">
        <v>43</v>
      </c>
      <c r="B55" s="342" t="s">
        <v>236</v>
      </c>
      <c r="C55" s="342" t="s">
        <v>186</v>
      </c>
      <c r="D55" s="342" t="s">
        <v>233</v>
      </c>
      <c r="E55" s="367">
        <v>3000</v>
      </c>
      <c r="F55" s="901">
        <v>95</v>
      </c>
      <c r="G55" s="348">
        <v>3000</v>
      </c>
      <c r="H55" s="666">
        <f t="shared" si="8"/>
        <v>95</v>
      </c>
      <c r="I55" s="666">
        <v>89</v>
      </c>
      <c r="J55" s="350" t="s">
        <v>1226</v>
      </c>
      <c r="K55" s="343" t="s">
        <v>154</v>
      </c>
      <c r="L55" s="347" t="s">
        <v>1288</v>
      </c>
      <c r="M55" s="367">
        <v>0</v>
      </c>
      <c r="N55" s="367">
        <v>0</v>
      </c>
      <c r="O55" s="345">
        <f t="shared" si="5"/>
        <v>0</v>
      </c>
      <c r="P55" s="666">
        <v>0</v>
      </c>
      <c r="Q55" s="825" t="s">
        <v>152</v>
      </c>
      <c r="R55" s="459" t="s">
        <v>1622</v>
      </c>
      <c r="S55" s="858"/>
      <c r="T55" s="382" t="s">
        <v>235</v>
      </c>
      <c r="U55" s="382" t="s">
        <v>191</v>
      </c>
      <c r="V55" s="936" t="s">
        <v>192</v>
      </c>
      <c r="W55" s="442" t="s">
        <v>1176</v>
      </c>
      <c r="X55" s="436"/>
      <c r="Y55" s="660" t="s">
        <v>797</v>
      </c>
      <c r="Z55" s="654">
        <v>56</v>
      </c>
      <c r="AA55" s="660" t="s">
        <v>792</v>
      </c>
      <c r="AB55" s="438"/>
      <c r="AC55" s="435"/>
      <c r="AD55" s="436"/>
      <c r="AE55" s="660" t="s">
        <v>792</v>
      </c>
      <c r="AF55" s="437"/>
      <c r="AG55" s="660" t="s">
        <v>792</v>
      </c>
      <c r="AH55" s="438"/>
      <c r="AI55" s="435"/>
      <c r="AJ55" s="436"/>
      <c r="AK55" s="660" t="s">
        <v>792</v>
      </c>
      <c r="AL55" s="437"/>
      <c r="AM55" s="660" t="s">
        <v>792</v>
      </c>
      <c r="AN55" s="438"/>
      <c r="AO55" s="510"/>
      <c r="AP55" s="428" t="s">
        <v>829</v>
      </c>
      <c r="AQ55" s="292"/>
      <c r="AR55" s="292" t="s">
        <v>129</v>
      </c>
      <c r="AS55" s="293"/>
    </row>
    <row r="56" spans="1:45" s="414" customFormat="1" ht="165" customHeight="1">
      <c r="A56" s="346">
        <v>44</v>
      </c>
      <c r="B56" s="342" t="s">
        <v>732</v>
      </c>
      <c r="C56" s="342" t="s">
        <v>186</v>
      </c>
      <c r="D56" s="342" t="s">
        <v>195</v>
      </c>
      <c r="E56" s="367">
        <v>800</v>
      </c>
      <c r="F56" s="785">
        <v>0</v>
      </c>
      <c r="G56" s="348"/>
      <c r="H56" s="666">
        <f t="shared" si="8"/>
        <v>800</v>
      </c>
      <c r="I56" s="666">
        <v>326</v>
      </c>
      <c r="J56" s="817" t="s">
        <v>1449</v>
      </c>
      <c r="K56" s="343" t="s">
        <v>154</v>
      </c>
      <c r="L56" s="347" t="s">
        <v>1292</v>
      </c>
      <c r="M56" s="367">
        <v>250</v>
      </c>
      <c r="N56" s="341">
        <v>0</v>
      </c>
      <c r="O56" s="345">
        <f t="shared" si="5"/>
        <v>-250</v>
      </c>
      <c r="P56" s="666">
        <v>0</v>
      </c>
      <c r="Q56" s="825" t="s">
        <v>152</v>
      </c>
      <c r="R56" s="459" t="s">
        <v>1911</v>
      </c>
      <c r="S56" s="858"/>
      <c r="T56" s="382" t="s">
        <v>235</v>
      </c>
      <c r="U56" s="382" t="s">
        <v>191</v>
      </c>
      <c r="V56" s="936" t="s">
        <v>192</v>
      </c>
      <c r="W56" s="442" t="s">
        <v>1176</v>
      </c>
      <c r="X56" s="436"/>
      <c r="Y56" s="660" t="s">
        <v>797</v>
      </c>
      <c r="Z56" s="654">
        <v>57</v>
      </c>
      <c r="AA56" s="660" t="s">
        <v>792</v>
      </c>
      <c r="AB56" s="438"/>
      <c r="AC56" s="435"/>
      <c r="AD56" s="436"/>
      <c r="AE56" s="660" t="s">
        <v>792</v>
      </c>
      <c r="AF56" s="437"/>
      <c r="AG56" s="660" t="s">
        <v>792</v>
      </c>
      <c r="AH56" s="438"/>
      <c r="AI56" s="435"/>
      <c r="AJ56" s="436"/>
      <c r="AK56" s="660" t="s">
        <v>792</v>
      </c>
      <c r="AL56" s="437"/>
      <c r="AM56" s="660" t="s">
        <v>792</v>
      </c>
      <c r="AN56" s="438"/>
      <c r="AO56" s="510"/>
      <c r="AP56" s="428" t="s">
        <v>829</v>
      </c>
      <c r="AQ56" s="292" t="s">
        <v>129</v>
      </c>
      <c r="AR56" s="292"/>
      <c r="AS56" s="293"/>
    </row>
    <row r="57" spans="1:45" s="414" customFormat="1" ht="60" customHeight="1">
      <c r="A57" s="346">
        <v>45</v>
      </c>
      <c r="B57" s="342" t="s">
        <v>733</v>
      </c>
      <c r="C57" s="342" t="s">
        <v>186</v>
      </c>
      <c r="D57" s="342" t="s">
        <v>233</v>
      </c>
      <c r="E57" s="367">
        <v>74</v>
      </c>
      <c r="F57" s="785">
        <v>0</v>
      </c>
      <c r="G57" s="348">
        <v>0</v>
      </c>
      <c r="H57" s="666">
        <f t="shared" si="8"/>
        <v>74</v>
      </c>
      <c r="I57" s="666">
        <v>52</v>
      </c>
      <c r="J57" s="733" t="s">
        <v>1226</v>
      </c>
      <c r="K57" s="343" t="s">
        <v>154</v>
      </c>
      <c r="L57" s="347" t="s">
        <v>1289</v>
      </c>
      <c r="M57" s="367">
        <v>0</v>
      </c>
      <c r="N57" s="341">
        <v>0</v>
      </c>
      <c r="O57" s="345">
        <f t="shared" si="5"/>
        <v>0</v>
      </c>
      <c r="P57" s="666">
        <v>0</v>
      </c>
      <c r="Q57" s="825" t="s">
        <v>152</v>
      </c>
      <c r="R57" s="459" t="s">
        <v>1459</v>
      </c>
      <c r="S57" s="858"/>
      <c r="T57" s="382" t="s">
        <v>235</v>
      </c>
      <c r="U57" s="382" t="s">
        <v>191</v>
      </c>
      <c r="V57" s="936" t="s">
        <v>192</v>
      </c>
      <c r="W57" s="442" t="s">
        <v>1176</v>
      </c>
      <c r="X57" s="436"/>
      <c r="Y57" s="660" t="s">
        <v>797</v>
      </c>
      <c r="Z57" s="654">
        <v>58</v>
      </c>
      <c r="AA57" s="660" t="s">
        <v>792</v>
      </c>
      <c r="AB57" s="438"/>
      <c r="AC57" s="435"/>
      <c r="AD57" s="436"/>
      <c r="AE57" s="660" t="s">
        <v>792</v>
      </c>
      <c r="AF57" s="437"/>
      <c r="AG57" s="660" t="s">
        <v>792</v>
      </c>
      <c r="AH57" s="438"/>
      <c r="AI57" s="435"/>
      <c r="AJ57" s="436"/>
      <c r="AK57" s="660" t="s">
        <v>792</v>
      </c>
      <c r="AL57" s="437"/>
      <c r="AM57" s="660" t="s">
        <v>792</v>
      </c>
      <c r="AN57" s="438"/>
      <c r="AO57" s="510"/>
      <c r="AP57" s="427" t="s">
        <v>701</v>
      </c>
      <c r="AQ57" s="292" t="s">
        <v>129</v>
      </c>
      <c r="AR57" s="292"/>
      <c r="AS57" s="293"/>
    </row>
    <row r="58" spans="1:45" s="414" customFormat="1" ht="60" customHeight="1">
      <c r="A58" s="346">
        <v>46</v>
      </c>
      <c r="B58" s="342" t="s">
        <v>237</v>
      </c>
      <c r="C58" s="342" t="s">
        <v>186</v>
      </c>
      <c r="D58" s="342" t="s">
        <v>1986</v>
      </c>
      <c r="E58" s="367">
        <v>260</v>
      </c>
      <c r="F58" s="785">
        <v>0</v>
      </c>
      <c r="G58" s="348"/>
      <c r="H58" s="666">
        <v>260</v>
      </c>
      <c r="I58" s="666">
        <v>260</v>
      </c>
      <c r="J58" s="457" t="s">
        <v>1226</v>
      </c>
      <c r="K58" s="343" t="s">
        <v>91</v>
      </c>
      <c r="L58" s="347" t="s">
        <v>1987</v>
      </c>
      <c r="M58" s="367">
        <v>260</v>
      </c>
      <c r="N58" s="341">
        <v>260</v>
      </c>
      <c r="O58" s="345">
        <v>0</v>
      </c>
      <c r="P58" s="666" t="s">
        <v>534</v>
      </c>
      <c r="Q58" s="825" t="s">
        <v>91</v>
      </c>
      <c r="R58" s="459" t="s">
        <v>1932</v>
      </c>
      <c r="S58" s="858"/>
      <c r="T58" s="382" t="s">
        <v>238</v>
      </c>
      <c r="U58" s="382" t="s">
        <v>191</v>
      </c>
      <c r="V58" s="936" t="s">
        <v>192</v>
      </c>
      <c r="W58" s="442" t="s">
        <v>1176</v>
      </c>
      <c r="X58" s="436"/>
      <c r="Y58" s="660" t="s">
        <v>534</v>
      </c>
      <c r="Z58" s="654">
        <v>59</v>
      </c>
      <c r="AA58" s="660" t="s">
        <v>534</v>
      </c>
      <c r="AB58" s="438"/>
      <c r="AC58" s="435" t="s">
        <v>1181</v>
      </c>
      <c r="AD58" s="436"/>
      <c r="AE58" s="660" t="s">
        <v>534</v>
      </c>
      <c r="AF58" s="437">
        <v>361</v>
      </c>
      <c r="AG58" s="660" t="s">
        <v>534</v>
      </c>
      <c r="AH58" s="438"/>
      <c r="AI58" s="435" t="s">
        <v>1181</v>
      </c>
      <c r="AJ58" s="436"/>
      <c r="AK58" s="660" t="s">
        <v>534</v>
      </c>
      <c r="AL58" s="437">
        <v>366</v>
      </c>
      <c r="AM58" s="660" t="s">
        <v>534</v>
      </c>
      <c r="AN58" s="438"/>
      <c r="AO58" s="797" t="s">
        <v>1988</v>
      </c>
      <c r="AP58" s="428" t="s">
        <v>829</v>
      </c>
      <c r="AQ58" s="292" t="s">
        <v>129</v>
      </c>
      <c r="AR58" s="292"/>
      <c r="AS58" s="293"/>
    </row>
    <row r="59" spans="1:45" s="414" customFormat="1" ht="60" customHeight="1">
      <c r="A59" s="346">
        <v>47</v>
      </c>
      <c r="B59" s="342" t="s">
        <v>1989</v>
      </c>
      <c r="C59" s="342" t="s">
        <v>186</v>
      </c>
      <c r="D59" s="342" t="s">
        <v>1990</v>
      </c>
      <c r="E59" s="367">
        <v>1000</v>
      </c>
      <c r="F59" s="785">
        <v>0</v>
      </c>
      <c r="G59" s="348"/>
      <c r="H59" s="666">
        <v>1000</v>
      </c>
      <c r="I59" s="666">
        <v>599</v>
      </c>
      <c r="J59" s="350" t="s">
        <v>1226</v>
      </c>
      <c r="K59" s="343" t="s">
        <v>154</v>
      </c>
      <c r="L59" s="347" t="s">
        <v>1991</v>
      </c>
      <c r="M59" s="367">
        <v>0</v>
      </c>
      <c r="N59" s="341">
        <v>0</v>
      </c>
      <c r="O59" s="345">
        <v>0</v>
      </c>
      <c r="P59" s="666" t="s">
        <v>534</v>
      </c>
      <c r="Q59" s="825" t="s">
        <v>152</v>
      </c>
      <c r="R59" s="459" t="s">
        <v>1931</v>
      </c>
      <c r="S59" s="858"/>
      <c r="T59" s="382" t="s">
        <v>238</v>
      </c>
      <c r="U59" s="382" t="s">
        <v>191</v>
      </c>
      <c r="V59" s="936" t="s">
        <v>192</v>
      </c>
      <c r="W59" s="442" t="s">
        <v>1176</v>
      </c>
      <c r="X59" s="436"/>
      <c r="Y59" s="660" t="s">
        <v>534</v>
      </c>
      <c r="Z59" s="654">
        <v>60</v>
      </c>
      <c r="AA59" s="660" t="s">
        <v>534</v>
      </c>
      <c r="AB59" s="438"/>
      <c r="AC59" s="435" t="s">
        <v>1181</v>
      </c>
      <c r="AD59" s="436"/>
      <c r="AE59" s="660" t="s">
        <v>534</v>
      </c>
      <c r="AF59" s="437">
        <v>294</v>
      </c>
      <c r="AG59" s="660" t="s">
        <v>534</v>
      </c>
      <c r="AH59" s="438"/>
      <c r="AI59" s="435" t="s">
        <v>1195</v>
      </c>
      <c r="AJ59" s="436"/>
      <c r="AK59" s="660" t="s">
        <v>534</v>
      </c>
      <c r="AL59" s="437">
        <v>43</v>
      </c>
      <c r="AM59" s="660" t="s">
        <v>534</v>
      </c>
      <c r="AN59" s="438"/>
      <c r="AO59" s="797"/>
      <c r="AP59" s="428" t="s">
        <v>829</v>
      </c>
      <c r="AQ59" s="292"/>
      <c r="AR59" s="292" t="s">
        <v>129</v>
      </c>
      <c r="AS59" s="293"/>
    </row>
    <row r="60" spans="1:45" s="414" customFormat="1" ht="60" customHeight="1">
      <c r="A60" s="346">
        <v>48</v>
      </c>
      <c r="B60" s="342" t="s">
        <v>1444</v>
      </c>
      <c r="C60" s="342" t="s">
        <v>186</v>
      </c>
      <c r="D60" s="342" t="s">
        <v>233</v>
      </c>
      <c r="E60" s="367">
        <v>500</v>
      </c>
      <c r="F60" s="785">
        <v>0</v>
      </c>
      <c r="G60" s="348">
        <v>0</v>
      </c>
      <c r="H60" s="666">
        <f t="shared" si="8"/>
        <v>500</v>
      </c>
      <c r="I60" s="666">
        <v>285</v>
      </c>
      <c r="J60" s="354" t="s">
        <v>1226</v>
      </c>
      <c r="K60" s="343" t="s">
        <v>154</v>
      </c>
      <c r="L60" s="344" t="s">
        <v>1445</v>
      </c>
      <c r="M60" s="367">
        <v>0</v>
      </c>
      <c r="N60" s="341">
        <v>0</v>
      </c>
      <c r="O60" s="345">
        <f t="shared" si="5"/>
        <v>0</v>
      </c>
      <c r="P60" s="761">
        <v>0</v>
      </c>
      <c r="Q60" s="825" t="s">
        <v>152</v>
      </c>
      <c r="R60" s="853" t="s">
        <v>1912</v>
      </c>
      <c r="S60" s="858"/>
      <c r="T60" s="382" t="s">
        <v>239</v>
      </c>
      <c r="U60" s="382" t="s">
        <v>191</v>
      </c>
      <c r="V60" s="936" t="s">
        <v>192</v>
      </c>
      <c r="W60" s="442" t="s">
        <v>1176</v>
      </c>
      <c r="X60" s="436"/>
      <c r="Y60" s="660" t="s">
        <v>797</v>
      </c>
      <c r="Z60" s="654">
        <v>61</v>
      </c>
      <c r="AA60" s="660" t="s">
        <v>792</v>
      </c>
      <c r="AB60" s="438"/>
      <c r="AC60" s="435"/>
      <c r="AD60" s="436"/>
      <c r="AE60" s="660" t="s">
        <v>792</v>
      </c>
      <c r="AF60" s="437"/>
      <c r="AG60" s="660" t="s">
        <v>792</v>
      </c>
      <c r="AH60" s="438"/>
      <c r="AI60" s="435"/>
      <c r="AJ60" s="436"/>
      <c r="AK60" s="660" t="s">
        <v>792</v>
      </c>
      <c r="AL60" s="437"/>
      <c r="AM60" s="660" t="s">
        <v>792</v>
      </c>
      <c r="AN60" s="438"/>
      <c r="AO60" s="797"/>
      <c r="AP60" s="428" t="s">
        <v>829</v>
      </c>
      <c r="AQ60" s="292"/>
      <c r="AR60" s="292" t="s">
        <v>129</v>
      </c>
      <c r="AS60" s="293"/>
    </row>
    <row r="61" spans="1:45" s="700" customFormat="1" ht="73.5" customHeight="1">
      <c r="A61" s="762">
        <v>49</v>
      </c>
      <c r="B61" s="701" t="s">
        <v>1647</v>
      </c>
      <c r="C61" s="708" t="s">
        <v>218</v>
      </c>
      <c r="D61" s="342" t="s">
        <v>233</v>
      </c>
      <c r="E61" s="761">
        <v>200</v>
      </c>
      <c r="F61" s="785">
        <v>0</v>
      </c>
      <c r="G61" s="798">
        <v>0</v>
      </c>
      <c r="H61" s="761">
        <f t="shared" si="8"/>
        <v>200</v>
      </c>
      <c r="I61" s="741">
        <v>199</v>
      </c>
      <c r="J61" s="911" t="s">
        <v>1648</v>
      </c>
      <c r="K61" s="462" t="s">
        <v>154</v>
      </c>
      <c r="L61" s="458" t="s">
        <v>1649</v>
      </c>
      <c r="M61" s="761">
        <v>0</v>
      </c>
      <c r="N61" s="761">
        <v>0</v>
      </c>
      <c r="O61" s="763">
        <f t="shared" si="5"/>
        <v>0</v>
      </c>
      <c r="P61" s="761">
        <v>0</v>
      </c>
      <c r="Q61" s="764" t="s">
        <v>152</v>
      </c>
      <c r="R61" s="916" t="s">
        <v>1650</v>
      </c>
      <c r="S61" s="765"/>
      <c r="T61" s="766" t="s">
        <v>671</v>
      </c>
      <c r="U61" s="708" t="s">
        <v>191</v>
      </c>
      <c r="V61" s="938" t="s">
        <v>192</v>
      </c>
      <c r="W61" s="706" t="s">
        <v>1176</v>
      </c>
      <c r="X61" s="721"/>
      <c r="Y61" s="722" t="s">
        <v>1651</v>
      </c>
      <c r="Z61" s="723">
        <v>64</v>
      </c>
      <c r="AA61" s="722" t="s">
        <v>1652</v>
      </c>
      <c r="AB61" s="438"/>
      <c r="AC61" s="720"/>
      <c r="AD61" s="721"/>
      <c r="AE61" s="722" t="s">
        <v>792</v>
      </c>
      <c r="AF61" s="437"/>
      <c r="AG61" s="722" t="s">
        <v>792</v>
      </c>
      <c r="AH61" s="438"/>
      <c r="AI61" s="720"/>
      <c r="AJ61" s="721"/>
      <c r="AK61" s="722" t="s">
        <v>1653</v>
      </c>
      <c r="AL61" s="437"/>
      <c r="AM61" s="722" t="s">
        <v>1651</v>
      </c>
      <c r="AN61" s="438"/>
      <c r="AO61" s="724"/>
      <c r="AP61" s="705" t="s">
        <v>115</v>
      </c>
      <c r="AQ61" s="709" t="s">
        <v>129</v>
      </c>
      <c r="AR61" s="709"/>
      <c r="AS61" s="710"/>
    </row>
    <row r="62" spans="1:45" s="414" customFormat="1" ht="60" customHeight="1">
      <c r="A62" s="346">
        <v>50</v>
      </c>
      <c r="B62" s="858" t="s">
        <v>1654</v>
      </c>
      <c r="C62" s="342" t="s">
        <v>218</v>
      </c>
      <c r="D62" s="342" t="s">
        <v>229</v>
      </c>
      <c r="E62" s="901">
        <v>400</v>
      </c>
      <c r="F62" s="785">
        <v>0</v>
      </c>
      <c r="G62" s="785">
        <v>0</v>
      </c>
      <c r="H62" s="901">
        <f t="shared" si="8"/>
        <v>400</v>
      </c>
      <c r="I62" s="666">
        <v>208</v>
      </c>
      <c r="J62" s="911" t="s">
        <v>1226</v>
      </c>
      <c r="K62" s="343" t="s">
        <v>91</v>
      </c>
      <c r="L62" s="458" t="s">
        <v>1655</v>
      </c>
      <c r="M62" s="901">
        <v>400</v>
      </c>
      <c r="N62" s="901">
        <v>330</v>
      </c>
      <c r="O62" s="345">
        <f t="shared" si="5"/>
        <v>-70</v>
      </c>
      <c r="P62" s="901">
        <v>0</v>
      </c>
      <c r="Q62" s="825" t="s">
        <v>89</v>
      </c>
      <c r="R62" s="903" t="s">
        <v>1656</v>
      </c>
      <c r="S62" s="912"/>
      <c r="T62" s="667" t="s">
        <v>674</v>
      </c>
      <c r="U62" s="342" t="s">
        <v>191</v>
      </c>
      <c r="V62" s="936" t="s">
        <v>192</v>
      </c>
      <c r="W62" s="442" t="s">
        <v>1176</v>
      </c>
      <c r="X62" s="436"/>
      <c r="Y62" s="827" t="s">
        <v>792</v>
      </c>
      <c r="Z62" s="437">
        <v>65</v>
      </c>
      <c r="AA62" s="827" t="s">
        <v>792</v>
      </c>
      <c r="AB62" s="438"/>
      <c r="AC62" s="435" t="s">
        <v>1176</v>
      </c>
      <c r="AD62" s="436"/>
      <c r="AE62" s="827" t="s">
        <v>792</v>
      </c>
      <c r="AF62" s="437">
        <v>37</v>
      </c>
      <c r="AG62" s="827" t="s">
        <v>792</v>
      </c>
      <c r="AH62" s="438"/>
      <c r="AI62" s="435"/>
      <c r="AJ62" s="436"/>
      <c r="AK62" s="827" t="s">
        <v>1657</v>
      </c>
      <c r="AL62" s="437"/>
      <c r="AM62" s="827" t="s">
        <v>1652</v>
      </c>
      <c r="AN62" s="438"/>
      <c r="AO62" s="833"/>
      <c r="AP62" s="428" t="s">
        <v>829</v>
      </c>
      <c r="AQ62" s="292" t="s">
        <v>129</v>
      </c>
      <c r="AR62" s="292"/>
      <c r="AS62" s="293"/>
    </row>
    <row r="63" spans="1:45" s="414" customFormat="1" ht="60" customHeight="1">
      <c r="A63" s="346">
        <v>51</v>
      </c>
      <c r="B63" s="858" t="s">
        <v>522</v>
      </c>
      <c r="C63" s="342" t="s">
        <v>218</v>
      </c>
      <c r="D63" s="342" t="s">
        <v>705</v>
      </c>
      <c r="E63" s="656">
        <v>1000</v>
      </c>
      <c r="F63" s="785">
        <v>0</v>
      </c>
      <c r="G63" s="348">
        <v>0</v>
      </c>
      <c r="H63" s="901">
        <f t="shared" si="8"/>
        <v>1000</v>
      </c>
      <c r="I63" s="666">
        <v>645</v>
      </c>
      <c r="J63" s="911" t="s">
        <v>1483</v>
      </c>
      <c r="K63" s="343" t="s">
        <v>154</v>
      </c>
      <c r="L63" s="458" t="s">
        <v>1484</v>
      </c>
      <c r="M63" s="367">
        <v>1000</v>
      </c>
      <c r="N63" s="901">
        <v>0</v>
      </c>
      <c r="O63" s="345">
        <f t="shared" si="5"/>
        <v>-1000</v>
      </c>
      <c r="P63" s="901">
        <v>0</v>
      </c>
      <c r="Q63" s="825" t="s">
        <v>152</v>
      </c>
      <c r="R63" s="903" t="s">
        <v>1920</v>
      </c>
      <c r="S63" s="912"/>
      <c r="T63" s="667" t="s">
        <v>174</v>
      </c>
      <c r="U63" s="342" t="s">
        <v>191</v>
      </c>
      <c r="V63" s="936" t="s">
        <v>192</v>
      </c>
      <c r="W63" s="442" t="s">
        <v>1176</v>
      </c>
      <c r="X63" s="436"/>
      <c r="Y63" s="660" t="s">
        <v>797</v>
      </c>
      <c r="Z63" s="654">
        <v>66</v>
      </c>
      <c r="AA63" s="660" t="s">
        <v>792</v>
      </c>
      <c r="AB63" s="438"/>
      <c r="AC63" s="435"/>
      <c r="AD63" s="436"/>
      <c r="AE63" s="660" t="s">
        <v>792</v>
      </c>
      <c r="AF63" s="437"/>
      <c r="AG63" s="660" t="s">
        <v>792</v>
      </c>
      <c r="AH63" s="438"/>
      <c r="AI63" s="435"/>
      <c r="AJ63" s="436"/>
      <c r="AK63" s="660" t="s">
        <v>792</v>
      </c>
      <c r="AL63" s="437"/>
      <c r="AM63" s="660" t="s">
        <v>792</v>
      </c>
      <c r="AN63" s="438"/>
      <c r="AO63" s="510"/>
      <c r="AP63" s="428" t="s">
        <v>114</v>
      </c>
      <c r="AQ63" s="292" t="s">
        <v>129</v>
      </c>
      <c r="AR63" s="292" t="s">
        <v>129</v>
      </c>
      <c r="AS63" s="293"/>
    </row>
    <row r="64" spans="1:45" s="414" customFormat="1" ht="60" customHeight="1">
      <c r="A64" s="346">
        <v>52</v>
      </c>
      <c r="B64" s="858" t="s">
        <v>523</v>
      </c>
      <c r="C64" s="342" t="s">
        <v>218</v>
      </c>
      <c r="D64" s="342" t="s">
        <v>715</v>
      </c>
      <c r="E64" s="367">
        <v>1700</v>
      </c>
      <c r="F64" s="785">
        <v>0</v>
      </c>
      <c r="G64" s="348">
        <v>82</v>
      </c>
      <c r="H64" s="901">
        <f t="shared" si="8"/>
        <v>1618</v>
      </c>
      <c r="I64" s="666">
        <v>1395</v>
      </c>
      <c r="J64" s="911" t="s">
        <v>1226</v>
      </c>
      <c r="K64" s="343" t="s">
        <v>91</v>
      </c>
      <c r="L64" s="458" t="s">
        <v>1302</v>
      </c>
      <c r="M64" s="367">
        <v>1600</v>
      </c>
      <c r="N64" s="348">
        <v>1600</v>
      </c>
      <c r="O64" s="345">
        <f t="shared" si="5"/>
        <v>0</v>
      </c>
      <c r="P64" s="901">
        <v>0</v>
      </c>
      <c r="Q64" s="825" t="s">
        <v>91</v>
      </c>
      <c r="R64" s="903" t="s">
        <v>1618</v>
      </c>
      <c r="S64" s="912"/>
      <c r="T64" s="667" t="s">
        <v>174</v>
      </c>
      <c r="U64" s="342" t="s">
        <v>191</v>
      </c>
      <c r="V64" s="936" t="s">
        <v>192</v>
      </c>
      <c r="W64" s="442" t="s">
        <v>1176</v>
      </c>
      <c r="X64" s="436"/>
      <c r="Y64" s="660" t="s">
        <v>797</v>
      </c>
      <c r="Z64" s="654">
        <v>67</v>
      </c>
      <c r="AA64" s="660" t="s">
        <v>792</v>
      </c>
      <c r="AB64" s="438"/>
      <c r="AC64" s="435"/>
      <c r="AD64" s="436"/>
      <c r="AE64" s="660" t="s">
        <v>792</v>
      </c>
      <c r="AF64" s="437"/>
      <c r="AG64" s="660" t="s">
        <v>792</v>
      </c>
      <c r="AH64" s="438"/>
      <c r="AI64" s="435"/>
      <c r="AJ64" s="436"/>
      <c r="AK64" s="660" t="s">
        <v>792</v>
      </c>
      <c r="AL64" s="437"/>
      <c r="AM64" s="660" t="s">
        <v>792</v>
      </c>
      <c r="AN64" s="438"/>
      <c r="AO64" s="510"/>
      <c r="AP64" s="428" t="s">
        <v>829</v>
      </c>
      <c r="AQ64" s="292"/>
      <c r="AR64" s="292" t="s">
        <v>129</v>
      </c>
      <c r="AS64" s="293"/>
    </row>
    <row r="65" spans="1:45" s="414" customFormat="1" ht="60" customHeight="1">
      <c r="A65" s="346">
        <v>53</v>
      </c>
      <c r="B65" s="858" t="s">
        <v>734</v>
      </c>
      <c r="C65" s="342" t="s">
        <v>218</v>
      </c>
      <c r="D65" s="342" t="s">
        <v>1184</v>
      </c>
      <c r="E65" s="367">
        <v>1200</v>
      </c>
      <c r="F65" s="785">
        <v>0</v>
      </c>
      <c r="G65" s="348">
        <v>0</v>
      </c>
      <c r="H65" s="901">
        <f t="shared" ref="H65" si="9">E65+F65-G65</f>
        <v>1200</v>
      </c>
      <c r="I65" s="666">
        <v>782</v>
      </c>
      <c r="J65" s="911" t="s">
        <v>1226</v>
      </c>
      <c r="K65" s="343" t="s">
        <v>91</v>
      </c>
      <c r="L65" s="458" t="s">
        <v>1344</v>
      </c>
      <c r="M65" s="367">
        <v>1100</v>
      </c>
      <c r="N65" s="348">
        <v>1000</v>
      </c>
      <c r="O65" s="345">
        <f t="shared" ref="O65" si="10">+N65-M65</f>
        <v>-100</v>
      </c>
      <c r="P65" s="901">
        <v>0</v>
      </c>
      <c r="Q65" s="825" t="s">
        <v>91</v>
      </c>
      <c r="R65" s="903" t="s">
        <v>1921</v>
      </c>
      <c r="S65" s="912"/>
      <c r="T65" s="667" t="s">
        <v>174</v>
      </c>
      <c r="U65" s="342" t="s">
        <v>191</v>
      </c>
      <c r="V65" s="936" t="s">
        <v>192</v>
      </c>
      <c r="W65" s="442" t="s">
        <v>1176</v>
      </c>
      <c r="X65" s="436"/>
      <c r="Y65" s="660" t="s">
        <v>797</v>
      </c>
      <c r="Z65" s="654">
        <v>68</v>
      </c>
      <c r="AA65" s="660" t="s">
        <v>792</v>
      </c>
      <c r="AB65" s="438"/>
      <c r="AC65" s="435"/>
      <c r="AD65" s="436"/>
      <c r="AE65" s="660" t="s">
        <v>792</v>
      </c>
      <c r="AF65" s="437"/>
      <c r="AG65" s="660" t="s">
        <v>792</v>
      </c>
      <c r="AH65" s="438"/>
      <c r="AI65" s="435"/>
      <c r="AJ65" s="436"/>
      <c r="AK65" s="660" t="s">
        <v>792</v>
      </c>
      <c r="AL65" s="437"/>
      <c r="AM65" s="660" t="s">
        <v>792</v>
      </c>
      <c r="AN65" s="438"/>
      <c r="AO65" s="510"/>
      <c r="AP65" s="428" t="s">
        <v>829</v>
      </c>
      <c r="AQ65" s="292"/>
      <c r="AR65" s="292" t="s">
        <v>129</v>
      </c>
      <c r="AS65" s="293"/>
    </row>
    <row r="66" spans="1:45" s="414" customFormat="1" ht="72" customHeight="1">
      <c r="A66" s="346">
        <v>54</v>
      </c>
      <c r="B66" s="858" t="s">
        <v>735</v>
      </c>
      <c r="C66" s="342" t="s">
        <v>218</v>
      </c>
      <c r="D66" s="342" t="s">
        <v>716</v>
      </c>
      <c r="E66" s="656">
        <v>6500</v>
      </c>
      <c r="F66" s="901">
        <v>1000</v>
      </c>
      <c r="G66" s="348">
        <v>45</v>
      </c>
      <c r="H66" s="901">
        <f t="shared" si="8"/>
        <v>7455</v>
      </c>
      <c r="I66" s="666">
        <v>7160</v>
      </c>
      <c r="J66" s="911" t="s">
        <v>1247</v>
      </c>
      <c r="K66" s="343" t="s">
        <v>91</v>
      </c>
      <c r="L66" s="458" t="s">
        <v>1245</v>
      </c>
      <c r="M66" s="656">
        <v>7500</v>
      </c>
      <c r="N66" s="901">
        <v>7500</v>
      </c>
      <c r="O66" s="345">
        <f t="shared" si="5"/>
        <v>0</v>
      </c>
      <c r="P66" s="901">
        <v>0</v>
      </c>
      <c r="Q66" s="825" t="s">
        <v>91</v>
      </c>
      <c r="R66" s="903" t="s">
        <v>1922</v>
      </c>
      <c r="S66" s="912"/>
      <c r="T66" s="667" t="s">
        <v>174</v>
      </c>
      <c r="U66" s="342" t="s">
        <v>191</v>
      </c>
      <c r="V66" s="936" t="s">
        <v>192</v>
      </c>
      <c r="W66" s="442" t="s">
        <v>1176</v>
      </c>
      <c r="X66" s="436"/>
      <c r="Y66" s="660" t="s">
        <v>797</v>
      </c>
      <c r="Z66" s="654">
        <v>69</v>
      </c>
      <c r="AA66" s="660" t="s">
        <v>792</v>
      </c>
      <c r="AB66" s="438"/>
      <c r="AC66" s="435"/>
      <c r="AD66" s="436"/>
      <c r="AE66" s="660" t="s">
        <v>792</v>
      </c>
      <c r="AF66" s="437"/>
      <c r="AG66" s="660" t="s">
        <v>792</v>
      </c>
      <c r="AH66" s="438"/>
      <c r="AI66" s="435"/>
      <c r="AJ66" s="436"/>
      <c r="AK66" s="660" t="s">
        <v>792</v>
      </c>
      <c r="AL66" s="437"/>
      <c r="AM66" s="660" t="s">
        <v>792</v>
      </c>
      <c r="AN66" s="438"/>
      <c r="AO66" s="510"/>
      <c r="AP66" s="428" t="s">
        <v>829</v>
      </c>
      <c r="AQ66" s="292" t="s">
        <v>129</v>
      </c>
      <c r="AR66" s="292" t="s">
        <v>129</v>
      </c>
      <c r="AS66" s="293"/>
    </row>
    <row r="67" spans="1:45" s="414" customFormat="1" ht="60" customHeight="1">
      <c r="A67" s="346">
        <v>55</v>
      </c>
      <c r="B67" s="858" t="s">
        <v>710</v>
      </c>
      <c r="C67" s="342" t="s">
        <v>218</v>
      </c>
      <c r="D67" s="342" t="s">
        <v>716</v>
      </c>
      <c r="E67" s="656">
        <v>1200</v>
      </c>
      <c r="F67" s="901">
        <v>194</v>
      </c>
      <c r="G67" s="348">
        <v>600</v>
      </c>
      <c r="H67" s="901">
        <f t="shared" si="8"/>
        <v>794</v>
      </c>
      <c r="I67" s="666">
        <v>1007</v>
      </c>
      <c r="J67" s="911" t="s">
        <v>1226</v>
      </c>
      <c r="K67" s="343" t="s">
        <v>91</v>
      </c>
      <c r="L67" s="909" t="s">
        <v>1455</v>
      </c>
      <c r="M67" s="656">
        <v>1500</v>
      </c>
      <c r="N67" s="901">
        <v>0</v>
      </c>
      <c r="O67" s="345">
        <f t="shared" si="5"/>
        <v>-1500</v>
      </c>
      <c r="P67" s="901">
        <v>0</v>
      </c>
      <c r="Q67" s="825" t="s">
        <v>91</v>
      </c>
      <c r="R67" s="903" t="s">
        <v>1923</v>
      </c>
      <c r="S67" s="912"/>
      <c r="T67" s="667" t="s">
        <v>174</v>
      </c>
      <c r="U67" s="342" t="s">
        <v>191</v>
      </c>
      <c r="V67" s="936" t="s">
        <v>192</v>
      </c>
      <c r="W67" s="442" t="s">
        <v>1176</v>
      </c>
      <c r="X67" s="436"/>
      <c r="Y67" s="660" t="s">
        <v>797</v>
      </c>
      <c r="Z67" s="654">
        <v>70</v>
      </c>
      <c r="AA67" s="660" t="s">
        <v>792</v>
      </c>
      <c r="AB67" s="438"/>
      <c r="AC67" s="435"/>
      <c r="AD67" s="436"/>
      <c r="AE67" s="660" t="s">
        <v>792</v>
      </c>
      <c r="AF67" s="437"/>
      <c r="AG67" s="660" t="s">
        <v>792</v>
      </c>
      <c r="AH67" s="438"/>
      <c r="AI67" s="435"/>
      <c r="AJ67" s="436"/>
      <c r="AK67" s="660" t="s">
        <v>792</v>
      </c>
      <c r="AL67" s="437"/>
      <c r="AM67" s="660" t="s">
        <v>792</v>
      </c>
      <c r="AN67" s="438"/>
      <c r="AO67" s="510"/>
      <c r="AP67" s="428" t="s">
        <v>829</v>
      </c>
      <c r="AQ67" s="292"/>
      <c r="AR67" s="292" t="s">
        <v>129</v>
      </c>
      <c r="AS67" s="293"/>
    </row>
    <row r="68" spans="1:45" s="414" customFormat="1" ht="60" customHeight="1">
      <c r="A68" s="346">
        <v>56</v>
      </c>
      <c r="B68" s="858" t="s">
        <v>736</v>
      </c>
      <c r="C68" s="342" t="s">
        <v>218</v>
      </c>
      <c r="D68" s="342" t="s">
        <v>756</v>
      </c>
      <c r="E68" s="656">
        <v>3000</v>
      </c>
      <c r="F68" s="785">
        <v>0</v>
      </c>
      <c r="G68" s="348">
        <v>0</v>
      </c>
      <c r="H68" s="901">
        <f t="shared" si="8"/>
        <v>3000</v>
      </c>
      <c r="I68" s="666">
        <v>2785</v>
      </c>
      <c r="J68" s="927" t="s">
        <v>1226</v>
      </c>
      <c r="K68" s="343" t="s">
        <v>91</v>
      </c>
      <c r="L68" s="458" t="s">
        <v>1345</v>
      </c>
      <c r="M68" s="656">
        <v>3000</v>
      </c>
      <c r="N68" s="901">
        <v>3000</v>
      </c>
      <c r="O68" s="345">
        <f t="shared" si="5"/>
        <v>0</v>
      </c>
      <c r="P68" s="901">
        <v>0</v>
      </c>
      <c r="Q68" s="825" t="s">
        <v>91</v>
      </c>
      <c r="R68" s="903" t="s">
        <v>1614</v>
      </c>
      <c r="S68" s="912"/>
      <c r="T68" s="667" t="s">
        <v>174</v>
      </c>
      <c r="U68" s="342" t="s">
        <v>191</v>
      </c>
      <c r="V68" s="936" t="s">
        <v>192</v>
      </c>
      <c r="W68" s="442" t="s">
        <v>1176</v>
      </c>
      <c r="X68" s="436"/>
      <c r="Y68" s="660" t="s">
        <v>797</v>
      </c>
      <c r="Z68" s="654">
        <v>71</v>
      </c>
      <c r="AA68" s="660" t="s">
        <v>792</v>
      </c>
      <c r="AB68" s="438"/>
      <c r="AC68" s="435"/>
      <c r="AD68" s="436"/>
      <c r="AE68" s="660" t="s">
        <v>792</v>
      </c>
      <c r="AF68" s="437"/>
      <c r="AG68" s="660" t="s">
        <v>792</v>
      </c>
      <c r="AH68" s="438"/>
      <c r="AI68" s="435"/>
      <c r="AJ68" s="436"/>
      <c r="AK68" s="660" t="s">
        <v>792</v>
      </c>
      <c r="AL68" s="437"/>
      <c r="AM68" s="660" t="s">
        <v>792</v>
      </c>
      <c r="AN68" s="438"/>
      <c r="AO68" s="510"/>
      <c r="AP68" s="428" t="s">
        <v>829</v>
      </c>
      <c r="AQ68" s="292" t="s">
        <v>129</v>
      </c>
      <c r="AR68" s="292"/>
      <c r="AS68" s="293"/>
    </row>
    <row r="69" spans="1:45" s="414" customFormat="1" ht="140.85" customHeight="1">
      <c r="A69" s="346">
        <v>57</v>
      </c>
      <c r="B69" s="858" t="s">
        <v>711</v>
      </c>
      <c r="C69" s="342" t="s">
        <v>218</v>
      </c>
      <c r="D69" s="342" t="s">
        <v>1185</v>
      </c>
      <c r="E69" s="656">
        <v>2000</v>
      </c>
      <c r="F69" s="901">
        <v>77</v>
      </c>
      <c r="G69" s="348">
        <v>15</v>
      </c>
      <c r="H69" s="901">
        <f t="shared" si="8"/>
        <v>2062</v>
      </c>
      <c r="I69" s="666">
        <v>502</v>
      </c>
      <c r="J69" s="911" t="s">
        <v>1349</v>
      </c>
      <c r="K69" s="343" t="s">
        <v>91</v>
      </c>
      <c r="L69" s="458" t="s">
        <v>1362</v>
      </c>
      <c r="M69" s="656">
        <v>1200</v>
      </c>
      <c r="N69" s="901">
        <v>1200</v>
      </c>
      <c r="O69" s="345">
        <f t="shared" si="5"/>
        <v>0</v>
      </c>
      <c r="P69" s="901">
        <v>0</v>
      </c>
      <c r="Q69" s="825" t="s">
        <v>91</v>
      </c>
      <c r="R69" s="903" t="s">
        <v>1924</v>
      </c>
      <c r="S69" s="912"/>
      <c r="T69" s="667" t="s">
        <v>174</v>
      </c>
      <c r="U69" s="342" t="s">
        <v>191</v>
      </c>
      <c r="V69" s="936" t="s">
        <v>192</v>
      </c>
      <c r="W69" s="442" t="s">
        <v>1176</v>
      </c>
      <c r="X69" s="436"/>
      <c r="Y69" s="660" t="s">
        <v>797</v>
      </c>
      <c r="Z69" s="654">
        <v>72</v>
      </c>
      <c r="AA69" s="660" t="s">
        <v>792</v>
      </c>
      <c r="AB69" s="438"/>
      <c r="AC69" s="435"/>
      <c r="AD69" s="436"/>
      <c r="AE69" s="660" t="s">
        <v>792</v>
      </c>
      <c r="AF69" s="437"/>
      <c r="AG69" s="660" t="s">
        <v>792</v>
      </c>
      <c r="AH69" s="438"/>
      <c r="AI69" s="435"/>
      <c r="AJ69" s="436"/>
      <c r="AK69" s="660" t="s">
        <v>792</v>
      </c>
      <c r="AL69" s="437"/>
      <c r="AM69" s="660" t="s">
        <v>792</v>
      </c>
      <c r="AN69" s="438"/>
      <c r="AO69" s="510"/>
      <c r="AP69" s="428" t="s">
        <v>114</v>
      </c>
      <c r="AQ69" s="292"/>
      <c r="AR69" s="292" t="s">
        <v>129</v>
      </c>
      <c r="AS69" s="293"/>
    </row>
    <row r="70" spans="1:45" s="414" customFormat="1" ht="60" customHeight="1">
      <c r="A70" s="346">
        <v>58</v>
      </c>
      <c r="B70" s="858" t="s">
        <v>712</v>
      </c>
      <c r="C70" s="342" t="s">
        <v>218</v>
      </c>
      <c r="D70" s="342" t="s">
        <v>717</v>
      </c>
      <c r="E70" s="656">
        <v>250</v>
      </c>
      <c r="F70" s="785">
        <v>0</v>
      </c>
      <c r="G70" s="348">
        <v>0</v>
      </c>
      <c r="H70" s="901">
        <f t="shared" si="8"/>
        <v>250</v>
      </c>
      <c r="I70" s="666">
        <v>229</v>
      </c>
      <c r="J70" s="911" t="s">
        <v>1226</v>
      </c>
      <c r="K70" s="343" t="s">
        <v>91</v>
      </c>
      <c r="L70" s="458" t="s">
        <v>1346</v>
      </c>
      <c r="M70" s="656">
        <v>250</v>
      </c>
      <c r="N70" s="901">
        <v>250</v>
      </c>
      <c r="O70" s="345">
        <f t="shared" si="5"/>
        <v>0</v>
      </c>
      <c r="P70" s="901">
        <v>0</v>
      </c>
      <c r="Q70" s="825" t="s">
        <v>91</v>
      </c>
      <c r="R70" s="903" t="s">
        <v>1915</v>
      </c>
      <c r="S70" s="912"/>
      <c r="T70" s="667" t="s">
        <v>174</v>
      </c>
      <c r="U70" s="342" t="s">
        <v>191</v>
      </c>
      <c r="V70" s="936" t="s">
        <v>192</v>
      </c>
      <c r="W70" s="442" t="s">
        <v>1176</v>
      </c>
      <c r="X70" s="436"/>
      <c r="Y70" s="660" t="s">
        <v>797</v>
      </c>
      <c r="Z70" s="654">
        <v>73</v>
      </c>
      <c r="AA70" s="660" t="s">
        <v>792</v>
      </c>
      <c r="AB70" s="438"/>
      <c r="AC70" s="435"/>
      <c r="AD70" s="436"/>
      <c r="AE70" s="660" t="s">
        <v>792</v>
      </c>
      <c r="AF70" s="437"/>
      <c r="AG70" s="660" t="s">
        <v>792</v>
      </c>
      <c r="AH70" s="438"/>
      <c r="AI70" s="435"/>
      <c r="AJ70" s="436"/>
      <c r="AK70" s="660" t="s">
        <v>792</v>
      </c>
      <c r="AL70" s="437"/>
      <c r="AM70" s="660" t="s">
        <v>792</v>
      </c>
      <c r="AN70" s="438"/>
      <c r="AO70" s="510"/>
      <c r="AP70" s="428" t="s">
        <v>829</v>
      </c>
      <c r="AQ70" s="292" t="s">
        <v>129</v>
      </c>
      <c r="AR70" s="292"/>
      <c r="AS70" s="293"/>
    </row>
    <row r="71" spans="1:45" s="414" customFormat="1" ht="60" customHeight="1">
      <c r="A71" s="346">
        <v>59</v>
      </c>
      <c r="B71" s="858" t="s">
        <v>713</v>
      </c>
      <c r="C71" s="342" t="s">
        <v>218</v>
      </c>
      <c r="D71" s="342" t="s">
        <v>718</v>
      </c>
      <c r="E71" s="656">
        <v>150</v>
      </c>
      <c r="F71" s="785">
        <v>0</v>
      </c>
      <c r="G71" s="348">
        <v>0</v>
      </c>
      <c r="H71" s="901">
        <f t="shared" si="8"/>
        <v>150</v>
      </c>
      <c r="I71" s="666">
        <v>150</v>
      </c>
      <c r="J71" s="911" t="s">
        <v>1226</v>
      </c>
      <c r="K71" s="343" t="s">
        <v>91</v>
      </c>
      <c r="L71" s="458" t="s">
        <v>1347</v>
      </c>
      <c r="M71" s="656">
        <v>150</v>
      </c>
      <c r="N71" s="901">
        <v>150</v>
      </c>
      <c r="O71" s="345">
        <f t="shared" si="5"/>
        <v>0</v>
      </c>
      <c r="P71" s="901">
        <v>0</v>
      </c>
      <c r="Q71" s="825" t="s">
        <v>91</v>
      </c>
      <c r="R71" s="903" t="s">
        <v>1916</v>
      </c>
      <c r="S71" s="912"/>
      <c r="T71" s="667" t="s">
        <v>174</v>
      </c>
      <c r="U71" s="342" t="s">
        <v>191</v>
      </c>
      <c r="V71" s="936" t="s">
        <v>192</v>
      </c>
      <c r="W71" s="442" t="s">
        <v>1176</v>
      </c>
      <c r="X71" s="436"/>
      <c r="Y71" s="660" t="s">
        <v>797</v>
      </c>
      <c r="Z71" s="654">
        <v>74</v>
      </c>
      <c r="AA71" s="660" t="s">
        <v>792</v>
      </c>
      <c r="AB71" s="438"/>
      <c r="AC71" s="435"/>
      <c r="AD71" s="436"/>
      <c r="AE71" s="660" t="s">
        <v>792</v>
      </c>
      <c r="AF71" s="437"/>
      <c r="AG71" s="660" t="s">
        <v>792</v>
      </c>
      <c r="AH71" s="438"/>
      <c r="AI71" s="435"/>
      <c r="AJ71" s="436"/>
      <c r="AK71" s="660" t="s">
        <v>792</v>
      </c>
      <c r="AL71" s="437"/>
      <c r="AM71" s="660" t="s">
        <v>792</v>
      </c>
      <c r="AN71" s="438"/>
      <c r="AO71" s="510"/>
      <c r="AP71" s="428" t="s">
        <v>829</v>
      </c>
      <c r="AQ71" s="292" t="s">
        <v>129</v>
      </c>
      <c r="AR71" s="292"/>
      <c r="AS71" s="293"/>
    </row>
    <row r="72" spans="1:45" s="414" customFormat="1" ht="117" customHeight="1">
      <c r="A72" s="346">
        <v>60</v>
      </c>
      <c r="B72" s="858" t="s">
        <v>2163</v>
      </c>
      <c r="C72" s="342" t="s">
        <v>218</v>
      </c>
      <c r="D72" s="342" t="s">
        <v>705</v>
      </c>
      <c r="E72" s="656">
        <v>2965</v>
      </c>
      <c r="F72" s="785">
        <v>0</v>
      </c>
      <c r="G72" s="348"/>
      <c r="H72" s="901">
        <v>2965</v>
      </c>
      <c r="I72" s="666"/>
      <c r="J72" s="927" t="s">
        <v>2161</v>
      </c>
      <c r="K72" s="343" t="s">
        <v>91</v>
      </c>
      <c r="L72" s="458" t="s">
        <v>2164</v>
      </c>
      <c r="M72" s="656">
        <v>2965</v>
      </c>
      <c r="N72" s="901">
        <v>0</v>
      </c>
      <c r="O72" s="345">
        <v>-2965</v>
      </c>
      <c r="P72" s="901" t="s">
        <v>534</v>
      </c>
      <c r="Q72" s="825" t="s">
        <v>152</v>
      </c>
      <c r="R72" s="481" t="s">
        <v>2162</v>
      </c>
      <c r="S72" s="912"/>
      <c r="T72" s="667" t="s">
        <v>1994</v>
      </c>
      <c r="U72" s="342" t="s">
        <v>191</v>
      </c>
      <c r="V72" s="936" t="s">
        <v>192</v>
      </c>
      <c r="W72" s="442" t="s">
        <v>1176</v>
      </c>
      <c r="X72" s="436"/>
      <c r="Y72" s="660" t="s">
        <v>534</v>
      </c>
      <c r="Z72" s="654">
        <v>75</v>
      </c>
      <c r="AA72" s="660" t="s">
        <v>534</v>
      </c>
      <c r="AB72" s="438"/>
      <c r="AC72" s="435"/>
      <c r="AD72" s="436"/>
      <c r="AE72" s="660" t="s">
        <v>534</v>
      </c>
      <c r="AF72" s="437"/>
      <c r="AG72" s="660" t="s">
        <v>534</v>
      </c>
      <c r="AH72" s="438"/>
      <c r="AI72" s="435"/>
      <c r="AJ72" s="436"/>
      <c r="AK72" s="660" t="s">
        <v>534</v>
      </c>
      <c r="AL72" s="437"/>
      <c r="AM72" s="660" t="s">
        <v>534</v>
      </c>
      <c r="AN72" s="438"/>
      <c r="AO72" s="510"/>
      <c r="AP72" s="428" t="s">
        <v>114</v>
      </c>
      <c r="AQ72" s="292" t="s">
        <v>119</v>
      </c>
      <c r="AR72" s="292" t="s">
        <v>129</v>
      </c>
      <c r="AS72" s="293" t="s">
        <v>119</v>
      </c>
    </row>
    <row r="73" spans="1:45" s="414" customFormat="1" ht="60" customHeight="1">
      <c r="A73" s="346">
        <v>61</v>
      </c>
      <c r="B73" s="858" t="s">
        <v>714</v>
      </c>
      <c r="C73" s="342" t="s">
        <v>218</v>
      </c>
      <c r="D73" s="342" t="s">
        <v>719</v>
      </c>
      <c r="E73" s="656">
        <v>60</v>
      </c>
      <c r="F73" s="785">
        <v>0</v>
      </c>
      <c r="G73" s="348">
        <v>0</v>
      </c>
      <c r="H73" s="901">
        <f t="shared" si="8"/>
        <v>60</v>
      </c>
      <c r="I73" s="666">
        <v>25</v>
      </c>
      <c r="J73" s="911" t="s">
        <v>1270</v>
      </c>
      <c r="K73" s="343" t="s">
        <v>154</v>
      </c>
      <c r="L73" s="458" t="s">
        <v>1291</v>
      </c>
      <c r="M73" s="656">
        <v>60</v>
      </c>
      <c r="N73" s="901">
        <v>0</v>
      </c>
      <c r="O73" s="345">
        <f t="shared" si="5"/>
        <v>-60</v>
      </c>
      <c r="P73" s="901" t="s">
        <v>2095</v>
      </c>
      <c r="Q73" s="825" t="s">
        <v>152</v>
      </c>
      <c r="R73" s="903" t="s">
        <v>1458</v>
      </c>
      <c r="S73" s="912"/>
      <c r="T73" s="667" t="s">
        <v>174</v>
      </c>
      <c r="U73" s="342" t="s">
        <v>191</v>
      </c>
      <c r="V73" s="936" t="s">
        <v>192</v>
      </c>
      <c r="W73" s="442" t="s">
        <v>1176</v>
      </c>
      <c r="X73" s="436"/>
      <c r="Y73" s="660" t="s">
        <v>797</v>
      </c>
      <c r="Z73" s="654">
        <v>76</v>
      </c>
      <c r="AA73" s="660" t="s">
        <v>792</v>
      </c>
      <c r="AB73" s="438"/>
      <c r="AC73" s="435"/>
      <c r="AD73" s="436"/>
      <c r="AE73" s="660" t="s">
        <v>792</v>
      </c>
      <c r="AF73" s="437"/>
      <c r="AG73" s="660" t="s">
        <v>792</v>
      </c>
      <c r="AH73" s="438"/>
      <c r="AI73" s="435"/>
      <c r="AJ73" s="436"/>
      <c r="AK73" s="660" t="s">
        <v>792</v>
      </c>
      <c r="AL73" s="437"/>
      <c r="AM73" s="660" t="s">
        <v>792</v>
      </c>
      <c r="AN73" s="438"/>
      <c r="AO73" s="510"/>
      <c r="AP73" s="428" t="s">
        <v>114</v>
      </c>
      <c r="AQ73" s="292" t="s">
        <v>129</v>
      </c>
      <c r="AR73" s="292"/>
      <c r="AS73" s="293"/>
    </row>
    <row r="74" spans="1:45" s="414" customFormat="1" ht="60" customHeight="1">
      <c r="A74" s="346">
        <v>62</v>
      </c>
      <c r="B74" s="858" t="s">
        <v>767</v>
      </c>
      <c r="C74" s="342" t="s">
        <v>218</v>
      </c>
      <c r="D74" s="342" t="s">
        <v>1792</v>
      </c>
      <c r="E74" s="769">
        <v>1600</v>
      </c>
      <c r="F74" s="785">
        <v>0</v>
      </c>
      <c r="G74" s="348">
        <v>0</v>
      </c>
      <c r="H74" s="901">
        <f t="shared" si="8"/>
        <v>1600</v>
      </c>
      <c r="I74" s="666">
        <v>740</v>
      </c>
      <c r="J74" s="911" t="s">
        <v>1356</v>
      </c>
      <c r="K74" s="343" t="s">
        <v>91</v>
      </c>
      <c r="L74" s="458" t="s">
        <v>1308</v>
      </c>
      <c r="M74" s="769">
        <v>2000</v>
      </c>
      <c r="N74" s="901">
        <v>2000</v>
      </c>
      <c r="O74" s="345">
        <f t="shared" si="5"/>
        <v>0</v>
      </c>
      <c r="P74" s="901"/>
      <c r="Q74" s="825" t="s">
        <v>91</v>
      </c>
      <c r="R74" s="903" t="s">
        <v>1791</v>
      </c>
      <c r="S74" s="912"/>
      <c r="T74" s="667" t="s">
        <v>668</v>
      </c>
      <c r="U74" s="342" t="s">
        <v>191</v>
      </c>
      <c r="V74" s="936" t="s">
        <v>192</v>
      </c>
      <c r="W74" s="442" t="s">
        <v>1176</v>
      </c>
      <c r="X74" s="436"/>
      <c r="Y74" s="840" t="s">
        <v>1769</v>
      </c>
      <c r="Z74" s="654">
        <v>77</v>
      </c>
      <c r="AA74" s="840" t="s">
        <v>792</v>
      </c>
      <c r="AB74" s="438"/>
      <c r="AC74" s="435"/>
      <c r="AD74" s="436"/>
      <c r="AE74" s="840" t="s">
        <v>1769</v>
      </c>
      <c r="AF74" s="437"/>
      <c r="AG74" s="840" t="s">
        <v>792</v>
      </c>
      <c r="AH74" s="438"/>
      <c r="AI74" s="435"/>
      <c r="AJ74" s="436"/>
      <c r="AK74" s="840" t="s">
        <v>1769</v>
      </c>
      <c r="AL74" s="437"/>
      <c r="AM74" s="840" t="s">
        <v>1769</v>
      </c>
      <c r="AN74" s="438"/>
      <c r="AO74" s="843"/>
      <c r="AP74" s="428" t="s">
        <v>829</v>
      </c>
      <c r="AQ74" s="292"/>
      <c r="AR74" s="292" t="s">
        <v>129</v>
      </c>
      <c r="AS74" s="293"/>
    </row>
    <row r="75" spans="1:45" s="414" customFormat="1" ht="128.65" customHeight="1">
      <c r="A75" s="346">
        <v>63</v>
      </c>
      <c r="B75" s="858" t="s">
        <v>743</v>
      </c>
      <c r="C75" s="342" t="s">
        <v>190</v>
      </c>
      <c r="D75" s="342" t="s">
        <v>213</v>
      </c>
      <c r="E75" s="769">
        <v>950</v>
      </c>
      <c r="F75" s="785">
        <v>0</v>
      </c>
      <c r="G75" s="348">
        <v>0</v>
      </c>
      <c r="H75" s="901">
        <f t="shared" si="8"/>
        <v>950</v>
      </c>
      <c r="I75" s="666">
        <v>325</v>
      </c>
      <c r="J75" s="897" t="s">
        <v>1264</v>
      </c>
      <c r="K75" s="343" t="s">
        <v>91</v>
      </c>
      <c r="L75" s="458" t="s">
        <v>1658</v>
      </c>
      <c r="M75" s="769">
        <v>600</v>
      </c>
      <c r="N75" s="901">
        <v>600</v>
      </c>
      <c r="O75" s="763">
        <f t="shared" si="5"/>
        <v>0</v>
      </c>
      <c r="P75" s="901">
        <v>0</v>
      </c>
      <c r="Q75" s="825" t="s">
        <v>91</v>
      </c>
      <c r="R75" s="903" t="s">
        <v>1659</v>
      </c>
      <c r="S75" s="912"/>
      <c r="T75" s="368" t="s">
        <v>744</v>
      </c>
      <c r="U75" s="383" t="s">
        <v>1660</v>
      </c>
      <c r="V75" s="936" t="s">
        <v>1661</v>
      </c>
      <c r="W75" s="442" t="s">
        <v>1176</v>
      </c>
      <c r="X75" s="436" t="s">
        <v>1177</v>
      </c>
      <c r="Y75" s="827" t="s">
        <v>1627</v>
      </c>
      <c r="Z75" s="437">
        <v>1</v>
      </c>
      <c r="AA75" s="827" t="s">
        <v>1626</v>
      </c>
      <c r="AB75" s="438"/>
      <c r="AC75" s="435"/>
      <c r="AD75" s="436"/>
      <c r="AE75" s="827" t="s">
        <v>1626</v>
      </c>
      <c r="AF75" s="437"/>
      <c r="AG75" s="827" t="s">
        <v>1627</v>
      </c>
      <c r="AH75" s="438"/>
      <c r="AI75" s="435"/>
      <c r="AJ75" s="436"/>
      <c r="AK75" s="827" t="s">
        <v>1651</v>
      </c>
      <c r="AL75" s="437"/>
      <c r="AM75" s="827" t="s">
        <v>792</v>
      </c>
      <c r="AN75" s="438"/>
      <c r="AO75" s="833"/>
      <c r="AP75" s="428" t="s">
        <v>113</v>
      </c>
      <c r="AQ75" s="839" t="s">
        <v>129</v>
      </c>
      <c r="AR75" s="839" t="s">
        <v>129</v>
      </c>
      <c r="AS75" s="838"/>
    </row>
    <row r="76" spans="1:45" s="414" customFormat="1" ht="98.25" customHeight="1">
      <c r="A76" s="346">
        <v>64</v>
      </c>
      <c r="B76" s="858" t="s">
        <v>1225</v>
      </c>
      <c r="C76" s="342" t="s">
        <v>190</v>
      </c>
      <c r="D76" s="342" t="s">
        <v>213</v>
      </c>
      <c r="E76" s="769">
        <v>8500</v>
      </c>
      <c r="F76" s="785">
        <v>0</v>
      </c>
      <c r="G76" s="348">
        <v>40</v>
      </c>
      <c r="H76" s="901">
        <f t="shared" si="8"/>
        <v>8460</v>
      </c>
      <c r="I76" s="666">
        <v>8442</v>
      </c>
      <c r="J76" s="911" t="s">
        <v>1485</v>
      </c>
      <c r="K76" s="343" t="s">
        <v>91</v>
      </c>
      <c r="L76" s="458" t="s">
        <v>1486</v>
      </c>
      <c r="M76" s="769">
        <v>9700</v>
      </c>
      <c r="N76" s="901">
        <v>15700</v>
      </c>
      <c r="O76" s="763">
        <f t="shared" si="5"/>
        <v>6000</v>
      </c>
      <c r="P76" s="901">
        <v>0</v>
      </c>
      <c r="Q76" s="825" t="s">
        <v>91</v>
      </c>
      <c r="R76" s="903" t="s">
        <v>1925</v>
      </c>
      <c r="S76" s="912"/>
      <c r="T76" s="368" t="s">
        <v>174</v>
      </c>
      <c r="U76" s="383" t="s">
        <v>182</v>
      </c>
      <c r="V76" s="936" t="s">
        <v>183</v>
      </c>
      <c r="W76" s="442" t="s">
        <v>1176</v>
      </c>
      <c r="X76" s="436" t="s">
        <v>1177</v>
      </c>
      <c r="Y76" s="660" t="s">
        <v>792</v>
      </c>
      <c r="Z76" s="437">
        <v>2</v>
      </c>
      <c r="AA76" s="660" t="s">
        <v>792</v>
      </c>
      <c r="AB76" s="438"/>
      <c r="AC76" s="435" t="s">
        <v>1181</v>
      </c>
      <c r="AD76" s="436"/>
      <c r="AE76" s="660" t="s">
        <v>792</v>
      </c>
      <c r="AF76" s="437">
        <v>314</v>
      </c>
      <c r="AG76" s="660" t="s">
        <v>792</v>
      </c>
      <c r="AH76" s="438"/>
      <c r="AI76" s="435"/>
      <c r="AJ76" s="436"/>
      <c r="AK76" s="660" t="s">
        <v>792</v>
      </c>
      <c r="AL76" s="437"/>
      <c r="AM76" s="660" t="s">
        <v>792</v>
      </c>
      <c r="AN76" s="438"/>
      <c r="AO76" s="510"/>
      <c r="AP76" s="428" t="s">
        <v>113</v>
      </c>
      <c r="AQ76" s="292"/>
      <c r="AR76" s="292" t="s">
        <v>129</v>
      </c>
      <c r="AS76" s="293"/>
    </row>
    <row r="77" spans="1:45" s="414" customFormat="1" ht="77.099999999999994" customHeight="1">
      <c r="A77" s="346">
        <v>65</v>
      </c>
      <c r="B77" s="858" t="s">
        <v>659</v>
      </c>
      <c r="C77" s="342" t="s">
        <v>190</v>
      </c>
      <c r="D77" s="342" t="s">
        <v>1169</v>
      </c>
      <c r="E77" s="769">
        <v>1000</v>
      </c>
      <c r="F77" s="785">
        <v>0</v>
      </c>
      <c r="G77" s="348">
        <v>0</v>
      </c>
      <c r="H77" s="901">
        <f t="shared" si="8"/>
        <v>1000</v>
      </c>
      <c r="I77" s="666">
        <v>123</v>
      </c>
      <c r="J77" s="911" t="s">
        <v>1363</v>
      </c>
      <c r="K77" s="343" t="s">
        <v>91</v>
      </c>
      <c r="L77" s="458" t="s">
        <v>1364</v>
      </c>
      <c r="M77" s="769">
        <v>600</v>
      </c>
      <c r="N77" s="901">
        <v>3000</v>
      </c>
      <c r="O77" s="763">
        <f t="shared" si="5"/>
        <v>2400</v>
      </c>
      <c r="P77" s="901">
        <v>0</v>
      </c>
      <c r="Q77" s="825" t="s">
        <v>91</v>
      </c>
      <c r="R77" s="903" t="s">
        <v>1597</v>
      </c>
      <c r="S77" s="912"/>
      <c r="T77" s="368" t="s">
        <v>174</v>
      </c>
      <c r="U77" s="383" t="s">
        <v>182</v>
      </c>
      <c r="V77" s="936" t="s">
        <v>183</v>
      </c>
      <c r="W77" s="442" t="s">
        <v>1176</v>
      </c>
      <c r="X77" s="436" t="s">
        <v>1177</v>
      </c>
      <c r="Y77" s="660" t="s">
        <v>792</v>
      </c>
      <c r="Z77" s="437">
        <v>3</v>
      </c>
      <c r="AA77" s="660" t="s">
        <v>792</v>
      </c>
      <c r="AB77" s="438"/>
      <c r="AC77" s="435"/>
      <c r="AD77" s="436"/>
      <c r="AE77" s="660" t="s">
        <v>792</v>
      </c>
      <c r="AF77" s="437"/>
      <c r="AG77" s="660" t="s">
        <v>792</v>
      </c>
      <c r="AH77" s="438"/>
      <c r="AI77" s="435"/>
      <c r="AJ77" s="436"/>
      <c r="AK77" s="660" t="s">
        <v>792</v>
      </c>
      <c r="AL77" s="437"/>
      <c r="AM77" s="660" t="s">
        <v>792</v>
      </c>
      <c r="AN77" s="438"/>
      <c r="AO77" s="510"/>
      <c r="AP77" s="428" t="s">
        <v>113</v>
      </c>
      <c r="AQ77" s="292"/>
      <c r="AR77" s="292" t="s">
        <v>129</v>
      </c>
      <c r="AS77" s="293"/>
    </row>
    <row r="78" spans="1:45" s="414" customFormat="1" ht="276" customHeight="1">
      <c r="A78" s="346">
        <v>66</v>
      </c>
      <c r="B78" s="858" t="s">
        <v>660</v>
      </c>
      <c r="C78" s="342" t="s">
        <v>190</v>
      </c>
      <c r="D78" s="342" t="s">
        <v>1169</v>
      </c>
      <c r="E78" s="769">
        <v>280</v>
      </c>
      <c r="F78" s="785">
        <v>0</v>
      </c>
      <c r="G78" s="348">
        <v>0</v>
      </c>
      <c r="H78" s="901">
        <f t="shared" si="8"/>
        <v>280</v>
      </c>
      <c r="I78" s="666">
        <v>154</v>
      </c>
      <c r="J78" s="911" t="s">
        <v>1487</v>
      </c>
      <c r="K78" s="343" t="s">
        <v>91</v>
      </c>
      <c r="L78" s="458" t="s">
        <v>1488</v>
      </c>
      <c r="M78" s="769">
        <v>480</v>
      </c>
      <c r="N78" s="901">
        <v>480</v>
      </c>
      <c r="O78" s="763">
        <f t="shared" si="5"/>
        <v>0</v>
      </c>
      <c r="P78" s="901">
        <v>0</v>
      </c>
      <c r="Q78" s="825" t="s">
        <v>91</v>
      </c>
      <c r="R78" s="903" t="s">
        <v>1621</v>
      </c>
      <c r="S78" s="912"/>
      <c r="T78" s="368" t="s">
        <v>174</v>
      </c>
      <c r="U78" s="383" t="s">
        <v>182</v>
      </c>
      <c r="V78" s="936" t="s">
        <v>183</v>
      </c>
      <c r="W78" s="442" t="s">
        <v>1176</v>
      </c>
      <c r="X78" s="436" t="s">
        <v>1177</v>
      </c>
      <c r="Y78" s="660" t="s">
        <v>792</v>
      </c>
      <c r="Z78" s="437">
        <v>4</v>
      </c>
      <c r="AA78" s="660" t="s">
        <v>792</v>
      </c>
      <c r="AB78" s="438"/>
      <c r="AC78" s="435"/>
      <c r="AD78" s="436"/>
      <c r="AE78" s="660" t="s">
        <v>792</v>
      </c>
      <c r="AF78" s="437"/>
      <c r="AG78" s="660" t="s">
        <v>792</v>
      </c>
      <c r="AH78" s="438"/>
      <c r="AI78" s="435"/>
      <c r="AJ78" s="436"/>
      <c r="AK78" s="660" t="s">
        <v>792</v>
      </c>
      <c r="AL78" s="437"/>
      <c r="AM78" s="660" t="s">
        <v>792</v>
      </c>
      <c r="AN78" s="438"/>
      <c r="AO78" s="510"/>
      <c r="AP78" s="428" t="s">
        <v>113</v>
      </c>
      <c r="AQ78" s="292"/>
      <c r="AR78" s="292" t="s">
        <v>129</v>
      </c>
      <c r="AS78" s="293"/>
    </row>
    <row r="79" spans="1:45" s="414" customFormat="1" ht="60" customHeight="1">
      <c r="A79" s="346">
        <v>67</v>
      </c>
      <c r="B79" s="858" t="s">
        <v>661</v>
      </c>
      <c r="C79" s="342" t="s">
        <v>190</v>
      </c>
      <c r="D79" s="342" t="s">
        <v>1169</v>
      </c>
      <c r="E79" s="769">
        <v>800</v>
      </c>
      <c r="F79" s="785">
        <v>0</v>
      </c>
      <c r="G79" s="348">
        <v>0</v>
      </c>
      <c r="H79" s="901">
        <f t="shared" si="8"/>
        <v>800</v>
      </c>
      <c r="I79" s="666">
        <v>643</v>
      </c>
      <c r="J79" s="911" t="s">
        <v>1271</v>
      </c>
      <c r="K79" s="343" t="s">
        <v>91</v>
      </c>
      <c r="L79" s="458" t="s">
        <v>1296</v>
      </c>
      <c r="M79" s="769">
        <v>744.279</v>
      </c>
      <c r="N79" s="901">
        <v>744.279</v>
      </c>
      <c r="O79" s="763">
        <f t="shared" si="5"/>
        <v>0</v>
      </c>
      <c r="P79" s="901">
        <v>0</v>
      </c>
      <c r="Q79" s="825" t="s">
        <v>91</v>
      </c>
      <c r="R79" s="903" t="s">
        <v>1598</v>
      </c>
      <c r="S79" s="912"/>
      <c r="T79" s="368" t="s">
        <v>174</v>
      </c>
      <c r="U79" s="383" t="s">
        <v>182</v>
      </c>
      <c r="V79" s="936" t="s">
        <v>183</v>
      </c>
      <c r="W79" s="442" t="s">
        <v>1176</v>
      </c>
      <c r="X79" s="436" t="s">
        <v>1177</v>
      </c>
      <c r="Y79" s="660" t="s">
        <v>792</v>
      </c>
      <c r="Z79" s="437">
        <v>5</v>
      </c>
      <c r="AA79" s="660" t="s">
        <v>792</v>
      </c>
      <c r="AB79" s="438"/>
      <c r="AC79" s="435"/>
      <c r="AD79" s="436"/>
      <c r="AE79" s="660" t="s">
        <v>792</v>
      </c>
      <c r="AF79" s="437"/>
      <c r="AG79" s="660" t="s">
        <v>792</v>
      </c>
      <c r="AH79" s="438"/>
      <c r="AI79" s="435"/>
      <c r="AJ79" s="436"/>
      <c r="AK79" s="660" t="s">
        <v>792</v>
      </c>
      <c r="AL79" s="437"/>
      <c r="AM79" s="660" t="s">
        <v>792</v>
      </c>
      <c r="AN79" s="438"/>
      <c r="AO79" s="510"/>
      <c r="AP79" s="428" t="s">
        <v>113</v>
      </c>
      <c r="AQ79" s="292" t="s">
        <v>129</v>
      </c>
      <c r="AR79" s="292"/>
      <c r="AS79" s="293"/>
    </row>
    <row r="80" spans="1:45" s="414" customFormat="1" ht="78" customHeight="1">
      <c r="A80" s="346">
        <v>68</v>
      </c>
      <c r="B80" s="858" t="s">
        <v>662</v>
      </c>
      <c r="C80" s="342" t="s">
        <v>190</v>
      </c>
      <c r="D80" s="342" t="s">
        <v>1170</v>
      </c>
      <c r="E80" s="769">
        <v>200</v>
      </c>
      <c r="F80" s="785">
        <v>0</v>
      </c>
      <c r="G80" s="348">
        <v>0</v>
      </c>
      <c r="H80" s="901">
        <f t="shared" si="8"/>
        <v>200</v>
      </c>
      <c r="I80" s="666">
        <v>181</v>
      </c>
      <c r="J80" s="911" t="s">
        <v>1265</v>
      </c>
      <c r="K80" s="343" t="s">
        <v>91</v>
      </c>
      <c r="L80" s="458" t="s">
        <v>1297</v>
      </c>
      <c r="M80" s="769">
        <v>200</v>
      </c>
      <c r="N80" s="901">
        <v>200</v>
      </c>
      <c r="O80" s="763">
        <f t="shared" si="5"/>
        <v>0</v>
      </c>
      <c r="P80" s="901">
        <v>0</v>
      </c>
      <c r="Q80" s="825" t="s">
        <v>91</v>
      </c>
      <c r="R80" s="903" t="s">
        <v>1604</v>
      </c>
      <c r="S80" s="912"/>
      <c r="T80" s="368" t="s">
        <v>174</v>
      </c>
      <c r="U80" s="383" t="s">
        <v>182</v>
      </c>
      <c r="V80" s="936" t="s">
        <v>183</v>
      </c>
      <c r="W80" s="442" t="s">
        <v>1176</v>
      </c>
      <c r="X80" s="436" t="s">
        <v>1177</v>
      </c>
      <c r="Y80" s="660" t="s">
        <v>792</v>
      </c>
      <c r="Z80" s="437">
        <v>6</v>
      </c>
      <c r="AA80" s="660" t="s">
        <v>792</v>
      </c>
      <c r="AB80" s="438"/>
      <c r="AC80" s="435"/>
      <c r="AD80" s="436"/>
      <c r="AE80" s="660" t="s">
        <v>792</v>
      </c>
      <c r="AF80" s="437"/>
      <c r="AG80" s="660" t="s">
        <v>792</v>
      </c>
      <c r="AH80" s="438"/>
      <c r="AI80" s="435"/>
      <c r="AJ80" s="436"/>
      <c r="AK80" s="660" t="s">
        <v>792</v>
      </c>
      <c r="AL80" s="437"/>
      <c r="AM80" s="660" t="s">
        <v>792</v>
      </c>
      <c r="AN80" s="438"/>
      <c r="AO80" s="510"/>
      <c r="AP80" s="428" t="s">
        <v>113</v>
      </c>
      <c r="AQ80" s="292" t="s">
        <v>129</v>
      </c>
      <c r="AR80" s="292"/>
      <c r="AS80" s="293"/>
    </row>
    <row r="81" spans="1:47" s="414" customFormat="1" ht="96" customHeight="1">
      <c r="A81" s="346">
        <v>69</v>
      </c>
      <c r="B81" s="858" t="s">
        <v>663</v>
      </c>
      <c r="C81" s="342" t="s">
        <v>190</v>
      </c>
      <c r="D81" s="342" t="s">
        <v>1170</v>
      </c>
      <c r="E81" s="769">
        <v>830</v>
      </c>
      <c r="F81" s="785">
        <v>0</v>
      </c>
      <c r="G81" s="348">
        <v>0</v>
      </c>
      <c r="H81" s="901">
        <f t="shared" si="8"/>
        <v>830</v>
      </c>
      <c r="I81" s="666">
        <v>202</v>
      </c>
      <c r="J81" s="911" t="s">
        <v>1489</v>
      </c>
      <c r="K81" s="343" t="s">
        <v>91</v>
      </c>
      <c r="L81" s="458" t="s">
        <v>1490</v>
      </c>
      <c r="M81" s="769">
        <v>1200</v>
      </c>
      <c r="N81" s="901">
        <v>0</v>
      </c>
      <c r="O81" s="763">
        <f t="shared" si="5"/>
        <v>-1200</v>
      </c>
      <c r="P81" s="901">
        <v>-1200</v>
      </c>
      <c r="Q81" s="825" t="s">
        <v>123</v>
      </c>
      <c r="R81" s="903" t="s">
        <v>1616</v>
      </c>
      <c r="S81" s="912"/>
      <c r="T81" s="368" t="s">
        <v>174</v>
      </c>
      <c r="U81" s="383" t="s">
        <v>182</v>
      </c>
      <c r="V81" s="936" t="s">
        <v>183</v>
      </c>
      <c r="W81" s="442" t="s">
        <v>1176</v>
      </c>
      <c r="X81" s="436" t="s">
        <v>1177</v>
      </c>
      <c r="Y81" s="660" t="s">
        <v>792</v>
      </c>
      <c r="Z81" s="437">
        <v>7</v>
      </c>
      <c r="AA81" s="660" t="s">
        <v>792</v>
      </c>
      <c r="AB81" s="438"/>
      <c r="AC81" s="435"/>
      <c r="AD81" s="436"/>
      <c r="AE81" s="660" t="s">
        <v>792</v>
      </c>
      <c r="AF81" s="437"/>
      <c r="AG81" s="660" t="s">
        <v>792</v>
      </c>
      <c r="AH81" s="438"/>
      <c r="AI81" s="435"/>
      <c r="AJ81" s="436"/>
      <c r="AK81" s="660" t="s">
        <v>792</v>
      </c>
      <c r="AL81" s="437"/>
      <c r="AM81" s="660" t="s">
        <v>792</v>
      </c>
      <c r="AN81" s="438"/>
      <c r="AO81" s="510"/>
      <c r="AP81" s="428" t="s">
        <v>113</v>
      </c>
      <c r="AQ81" s="292" t="s">
        <v>129</v>
      </c>
      <c r="AR81" s="292"/>
      <c r="AS81" s="293"/>
    </row>
    <row r="82" spans="1:47" s="414" customFormat="1" ht="66" customHeight="1">
      <c r="A82" s="346">
        <v>70</v>
      </c>
      <c r="B82" s="858" t="s">
        <v>664</v>
      </c>
      <c r="C82" s="342" t="s">
        <v>190</v>
      </c>
      <c r="D82" s="342" t="s">
        <v>1170</v>
      </c>
      <c r="E82" s="769">
        <v>1970</v>
      </c>
      <c r="F82" s="785">
        <v>0</v>
      </c>
      <c r="G82" s="348">
        <v>257</v>
      </c>
      <c r="H82" s="901">
        <f t="shared" si="8"/>
        <v>1713</v>
      </c>
      <c r="I82" s="666">
        <v>727</v>
      </c>
      <c r="J82" s="911" t="s">
        <v>1365</v>
      </c>
      <c r="K82" s="343" t="s">
        <v>91</v>
      </c>
      <c r="L82" s="458" t="s">
        <v>1366</v>
      </c>
      <c r="M82" s="769">
        <v>1970</v>
      </c>
      <c r="N82" s="901">
        <v>3750</v>
      </c>
      <c r="O82" s="763">
        <f t="shared" si="5"/>
        <v>1780</v>
      </c>
      <c r="P82" s="901">
        <v>0</v>
      </c>
      <c r="Q82" s="825" t="s">
        <v>91</v>
      </c>
      <c r="R82" s="903" t="s">
        <v>1620</v>
      </c>
      <c r="S82" s="912"/>
      <c r="T82" s="368" t="s">
        <v>174</v>
      </c>
      <c r="U82" s="383" t="s">
        <v>182</v>
      </c>
      <c r="V82" s="936" t="s">
        <v>183</v>
      </c>
      <c r="W82" s="442" t="s">
        <v>1176</v>
      </c>
      <c r="X82" s="436" t="s">
        <v>1177</v>
      </c>
      <c r="Y82" s="660" t="s">
        <v>792</v>
      </c>
      <c r="Z82" s="437">
        <v>8</v>
      </c>
      <c r="AA82" s="660" t="s">
        <v>792</v>
      </c>
      <c r="AB82" s="438"/>
      <c r="AC82" s="435" t="s">
        <v>1181</v>
      </c>
      <c r="AD82" s="436"/>
      <c r="AE82" s="660" t="s">
        <v>792</v>
      </c>
      <c r="AF82" s="437">
        <v>236</v>
      </c>
      <c r="AG82" s="660" t="s">
        <v>792</v>
      </c>
      <c r="AH82" s="438"/>
      <c r="AI82" s="435"/>
      <c r="AJ82" s="436"/>
      <c r="AK82" s="660" t="s">
        <v>792</v>
      </c>
      <c r="AL82" s="437"/>
      <c r="AM82" s="660" t="s">
        <v>792</v>
      </c>
      <c r="AN82" s="438"/>
      <c r="AO82" s="510"/>
      <c r="AP82" s="428" t="s">
        <v>113</v>
      </c>
      <c r="AQ82" s="292" t="s">
        <v>129</v>
      </c>
      <c r="AR82" s="292"/>
      <c r="AS82" s="293"/>
    </row>
    <row r="83" spans="1:47" s="414" customFormat="1" ht="160.5" customHeight="1">
      <c r="A83" s="346">
        <v>71</v>
      </c>
      <c r="B83" s="858" t="s">
        <v>1662</v>
      </c>
      <c r="C83" s="342" t="s">
        <v>190</v>
      </c>
      <c r="D83" s="342" t="s">
        <v>177</v>
      </c>
      <c r="E83" s="769">
        <v>670</v>
      </c>
      <c r="F83" s="785">
        <v>0</v>
      </c>
      <c r="G83" s="348">
        <v>0</v>
      </c>
      <c r="H83" s="901">
        <f t="shared" si="8"/>
        <v>670</v>
      </c>
      <c r="I83" s="666">
        <v>230</v>
      </c>
      <c r="J83" s="928" t="s">
        <v>1663</v>
      </c>
      <c r="K83" s="343" t="s">
        <v>91</v>
      </c>
      <c r="L83" s="458" t="s">
        <v>1664</v>
      </c>
      <c r="M83" s="769">
        <v>570</v>
      </c>
      <c r="N83" s="901">
        <v>570</v>
      </c>
      <c r="O83" s="763">
        <f t="shared" si="5"/>
        <v>0</v>
      </c>
      <c r="P83" s="901">
        <v>0</v>
      </c>
      <c r="Q83" s="825" t="s">
        <v>91</v>
      </c>
      <c r="R83" s="903" t="s">
        <v>1665</v>
      </c>
      <c r="S83" s="912"/>
      <c r="T83" s="368" t="s">
        <v>698</v>
      </c>
      <c r="U83" s="383" t="s">
        <v>1219</v>
      </c>
      <c r="V83" s="936" t="s">
        <v>1220</v>
      </c>
      <c r="W83" s="442" t="s">
        <v>1176</v>
      </c>
      <c r="X83" s="436" t="s">
        <v>1177</v>
      </c>
      <c r="Y83" s="827" t="s">
        <v>792</v>
      </c>
      <c r="Z83" s="437">
        <v>9</v>
      </c>
      <c r="AA83" s="827" t="s">
        <v>792</v>
      </c>
      <c r="AB83" s="438"/>
      <c r="AC83" s="435"/>
      <c r="AD83" s="436"/>
      <c r="AE83" s="827" t="s">
        <v>792</v>
      </c>
      <c r="AF83" s="437"/>
      <c r="AG83" s="827" t="s">
        <v>792</v>
      </c>
      <c r="AH83" s="438"/>
      <c r="AI83" s="435"/>
      <c r="AJ83" s="436"/>
      <c r="AK83" s="827" t="s">
        <v>792</v>
      </c>
      <c r="AL83" s="437"/>
      <c r="AM83" s="827" t="s">
        <v>792</v>
      </c>
      <c r="AN83" s="438"/>
      <c r="AO83" s="833"/>
      <c r="AP83" s="428" t="s">
        <v>113</v>
      </c>
      <c r="AQ83" s="292" t="s">
        <v>129</v>
      </c>
      <c r="AR83" s="292"/>
      <c r="AS83" s="293"/>
    </row>
    <row r="84" spans="1:47" s="414" customFormat="1" ht="247.15" customHeight="1">
      <c r="A84" s="346">
        <v>72</v>
      </c>
      <c r="B84" s="858" t="s">
        <v>669</v>
      </c>
      <c r="C84" s="342" t="s">
        <v>190</v>
      </c>
      <c r="D84" s="342" t="s">
        <v>216</v>
      </c>
      <c r="E84" s="769">
        <v>400</v>
      </c>
      <c r="F84" s="785">
        <v>0</v>
      </c>
      <c r="G84" s="348">
        <v>0</v>
      </c>
      <c r="H84" s="901">
        <f t="shared" si="8"/>
        <v>400</v>
      </c>
      <c r="I84" s="666">
        <v>256</v>
      </c>
      <c r="J84" s="927" t="s">
        <v>1491</v>
      </c>
      <c r="K84" s="343" t="s">
        <v>91</v>
      </c>
      <c r="L84" s="458" t="s">
        <v>1492</v>
      </c>
      <c r="M84" s="769">
        <v>300</v>
      </c>
      <c r="N84" s="901">
        <v>360</v>
      </c>
      <c r="O84" s="345">
        <f t="shared" si="5"/>
        <v>60</v>
      </c>
      <c r="P84" s="901"/>
      <c r="Q84" s="825" t="s">
        <v>91</v>
      </c>
      <c r="R84" s="903" t="s">
        <v>2194</v>
      </c>
      <c r="S84" s="912"/>
      <c r="T84" s="858" t="s">
        <v>667</v>
      </c>
      <c r="U84" s="714" t="s">
        <v>182</v>
      </c>
      <c r="V84" s="939" t="s">
        <v>183</v>
      </c>
      <c r="W84" s="442" t="s">
        <v>1176</v>
      </c>
      <c r="X84" s="436" t="s">
        <v>1177</v>
      </c>
      <c r="Y84" s="840" t="s">
        <v>792</v>
      </c>
      <c r="Z84" s="437">
        <v>10</v>
      </c>
      <c r="AA84" s="840" t="s">
        <v>792</v>
      </c>
      <c r="AB84" s="438"/>
      <c r="AC84" s="435"/>
      <c r="AD84" s="436"/>
      <c r="AE84" s="840" t="s">
        <v>792</v>
      </c>
      <c r="AF84" s="437"/>
      <c r="AG84" s="840" t="s">
        <v>792</v>
      </c>
      <c r="AH84" s="438"/>
      <c r="AI84" s="435"/>
      <c r="AJ84" s="436"/>
      <c r="AK84" s="840" t="s">
        <v>792</v>
      </c>
      <c r="AL84" s="437"/>
      <c r="AM84" s="840" t="s">
        <v>792</v>
      </c>
      <c r="AN84" s="438"/>
      <c r="AO84" s="843"/>
      <c r="AP84" s="428" t="s">
        <v>113</v>
      </c>
      <c r="AQ84" s="292" t="s">
        <v>129</v>
      </c>
      <c r="AR84" s="292" t="s">
        <v>129</v>
      </c>
      <c r="AS84" s="293"/>
    </row>
    <row r="85" spans="1:47" s="414" customFormat="1" ht="85.15" customHeight="1">
      <c r="A85" s="346">
        <v>73</v>
      </c>
      <c r="B85" s="858" t="s">
        <v>1795</v>
      </c>
      <c r="C85" s="342" t="s">
        <v>190</v>
      </c>
      <c r="D85" s="342" t="s">
        <v>1796</v>
      </c>
      <c r="E85" s="769">
        <v>200</v>
      </c>
      <c r="F85" s="785">
        <v>0</v>
      </c>
      <c r="G85" s="348">
        <v>0</v>
      </c>
      <c r="H85" s="901">
        <f t="shared" si="8"/>
        <v>200</v>
      </c>
      <c r="I85" s="666">
        <v>177</v>
      </c>
      <c r="J85" s="911" t="s">
        <v>1793</v>
      </c>
      <c r="K85" s="343" t="s">
        <v>91</v>
      </c>
      <c r="L85" s="458" t="s">
        <v>1309</v>
      </c>
      <c r="M85" s="769">
        <v>400</v>
      </c>
      <c r="N85" s="901">
        <v>400</v>
      </c>
      <c r="O85" s="345">
        <f t="shared" si="5"/>
        <v>0</v>
      </c>
      <c r="P85" s="901" t="s">
        <v>1777</v>
      </c>
      <c r="Q85" s="825" t="s">
        <v>1469</v>
      </c>
      <c r="R85" s="903" t="s">
        <v>1794</v>
      </c>
      <c r="S85" s="912"/>
      <c r="T85" s="858" t="s">
        <v>667</v>
      </c>
      <c r="U85" s="714" t="s">
        <v>1780</v>
      </c>
      <c r="V85" s="939" t="s">
        <v>1781</v>
      </c>
      <c r="W85" s="442" t="s">
        <v>1176</v>
      </c>
      <c r="X85" s="436" t="s">
        <v>1177</v>
      </c>
      <c r="Y85" s="840" t="s">
        <v>1777</v>
      </c>
      <c r="Z85" s="437">
        <v>11</v>
      </c>
      <c r="AA85" s="840" t="s">
        <v>792</v>
      </c>
      <c r="AB85" s="438"/>
      <c r="AC85" s="435"/>
      <c r="AD85" s="436"/>
      <c r="AE85" s="840" t="s">
        <v>1777</v>
      </c>
      <c r="AF85" s="437"/>
      <c r="AG85" s="840" t="s">
        <v>792</v>
      </c>
      <c r="AH85" s="438"/>
      <c r="AI85" s="435"/>
      <c r="AJ85" s="436"/>
      <c r="AK85" s="840" t="s">
        <v>792</v>
      </c>
      <c r="AL85" s="437"/>
      <c r="AM85" s="840" t="s">
        <v>792</v>
      </c>
      <c r="AN85" s="438"/>
      <c r="AO85" s="843"/>
      <c r="AP85" s="428" t="s">
        <v>113</v>
      </c>
      <c r="AQ85" s="842" t="s">
        <v>129</v>
      </c>
      <c r="AR85" s="842"/>
      <c r="AS85" s="767"/>
    </row>
    <row r="86" spans="1:47" s="440" customFormat="1" ht="24" customHeight="1">
      <c r="A86" s="489"/>
      <c r="B86" s="242" t="s">
        <v>240</v>
      </c>
      <c r="C86" s="242"/>
      <c r="D86" s="242"/>
      <c r="E86" s="502"/>
      <c r="F86" s="787"/>
      <c r="G86" s="501"/>
      <c r="H86" s="502"/>
      <c r="I86" s="502"/>
      <c r="J86" s="503"/>
      <c r="K86" s="504"/>
      <c r="L86" s="504"/>
      <c r="M86" s="502"/>
      <c r="N86" s="502"/>
      <c r="O86" s="502"/>
      <c r="P86" s="505"/>
      <c r="Q86" s="497"/>
      <c r="R86" s="493"/>
      <c r="S86" s="490"/>
      <c r="T86" s="490"/>
      <c r="U86" s="490"/>
      <c r="V86" s="934"/>
      <c r="W86" s="498"/>
      <c r="X86" s="498"/>
      <c r="Y86" s="498"/>
      <c r="Z86" s="620"/>
      <c r="AA86" s="498"/>
      <c r="AB86" s="498"/>
      <c r="AC86" s="498"/>
      <c r="AD86" s="498"/>
      <c r="AE86" s="498"/>
      <c r="AF86" s="498"/>
      <c r="AG86" s="498"/>
      <c r="AH86" s="498"/>
      <c r="AI86" s="498"/>
      <c r="AJ86" s="498"/>
      <c r="AK86" s="498"/>
      <c r="AL86" s="498"/>
      <c r="AM86" s="498"/>
      <c r="AN86" s="498"/>
      <c r="AO86" s="498"/>
      <c r="AP86" s="498"/>
      <c r="AQ86" s="490"/>
      <c r="AR86" s="490"/>
      <c r="AS86" s="500"/>
      <c r="AU86" s="957"/>
    </row>
    <row r="87" spans="1:47" s="414" customFormat="1" ht="60" customHeight="1">
      <c r="A87" s="346">
        <v>74</v>
      </c>
      <c r="B87" s="459" t="s">
        <v>241</v>
      </c>
      <c r="C87" s="342" t="s">
        <v>180</v>
      </c>
      <c r="D87" s="342" t="s">
        <v>177</v>
      </c>
      <c r="E87" s="666">
        <v>169.10900000000001</v>
      </c>
      <c r="F87" s="785">
        <v>0</v>
      </c>
      <c r="G87" s="348">
        <v>0</v>
      </c>
      <c r="H87" s="666">
        <f t="shared" si="8"/>
        <v>169.10900000000001</v>
      </c>
      <c r="I87" s="666">
        <v>169</v>
      </c>
      <c r="J87" s="911" t="s">
        <v>1461</v>
      </c>
      <c r="K87" s="343" t="s">
        <v>91</v>
      </c>
      <c r="L87" s="347" t="s">
        <v>1545</v>
      </c>
      <c r="M87" s="666">
        <v>178.655</v>
      </c>
      <c r="N87" s="666">
        <v>178.988</v>
      </c>
      <c r="O87" s="345">
        <f t="shared" ref="O87:O88" si="11">+N87-M87</f>
        <v>0.33299999999999841</v>
      </c>
      <c r="P87" s="365">
        <v>0</v>
      </c>
      <c r="Q87" s="825" t="s">
        <v>91</v>
      </c>
      <c r="R87" s="459" t="s">
        <v>1546</v>
      </c>
      <c r="S87" s="858"/>
      <c r="T87" s="287" t="s">
        <v>174</v>
      </c>
      <c r="U87" s="427" t="s">
        <v>2</v>
      </c>
      <c r="V87" s="936" t="s">
        <v>178</v>
      </c>
      <c r="W87" s="442" t="s">
        <v>1176</v>
      </c>
      <c r="X87" s="436"/>
      <c r="Y87" s="660" t="s">
        <v>797</v>
      </c>
      <c r="Z87" s="654">
        <v>78</v>
      </c>
      <c r="AA87" s="660" t="s">
        <v>792</v>
      </c>
      <c r="AB87" s="438"/>
      <c r="AC87" s="435" t="s">
        <v>1181</v>
      </c>
      <c r="AD87" s="436"/>
      <c r="AE87" s="660" t="s">
        <v>792</v>
      </c>
      <c r="AF87" s="437">
        <v>350</v>
      </c>
      <c r="AG87" s="660" t="s">
        <v>792</v>
      </c>
      <c r="AH87" s="438"/>
      <c r="AI87" s="435" t="s">
        <v>1180</v>
      </c>
      <c r="AJ87" s="436"/>
      <c r="AK87" s="660" t="s">
        <v>792</v>
      </c>
      <c r="AL87" s="437">
        <v>269</v>
      </c>
      <c r="AM87" s="660" t="s">
        <v>792</v>
      </c>
      <c r="AN87" s="438"/>
      <c r="AO87" s="510"/>
      <c r="AP87" s="428" t="s">
        <v>618</v>
      </c>
      <c r="AQ87" s="292"/>
      <c r="AR87" s="292" t="s">
        <v>179</v>
      </c>
      <c r="AS87" s="293"/>
    </row>
    <row r="88" spans="1:47" s="414" customFormat="1" ht="60" customHeight="1">
      <c r="A88" s="346">
        <v>75</v>
      </c>
      <c r="B88" s="459" t="s">
        <v>627</v>
      </c>
      <c r="C88" s="342" t="s">
        <v>242</v>
      </c>
      <c r="D88" s="342" t="s">
        <v>177</v>
      </c>
      <c r="E88" s="666">
        <v>156.08199999999999</v>
      </c>
      <c r="F88" s="785">
        <v>0</v>
      </c>
      <c r="G88" s="348">
        <v>0</v>
      </c>
      <c r="H88" s="666">
        <f t="shared" si="8"/>
        <v>156.08199999999999</v>
      </c>
      <c r="I88" s="666">
        <v>151</v>
      </c>
      <c r="J88" s="733" t="s">
        <v>1544</v>
      </c>
      <c r="K88" s="343" t="s">
        <v>91</v>
      </c>
      <c r="L88" s="347" t="s">
        <v>1348</v>
      </c>
      <c r="M88" s="666">
        <v>156.727</v>
      </c>
      <c r="N88" s="666">
        <v>156.727</v>
      </c>
      <c r="O88" s="345">
        <f t="shared" si="11"/>
        <v>0</v>
      </c>
      <c r="P88" s="365">
        <v>0</v>
      </c>
      <c r="Q88" s="825" t="s">
        <v>91</v>
      </c>
      <c r="R88" s="459" t="s">
        <v>1547</v>
      </c>
      <c r="S88" s="858"/>
      <c r="T88" s="287" t="s">
        <v>174</v>
      </c>
      <c r="U88" s="427" t="s">
        <v>2</v>
      </c>
      <c r="V88" s="936" t="s">
        <v>243</v>
      </c>
      <c r="W88" s="442" t="s">
        <v>1176</v>
      </c>
      <c r="X88" s="436"/>
      <c r="Y88" s="660" t="s">
        <v>797</v>
      </c>
      <c r="Z88" s="654">
        <v>79</v>
      </c>
      <c r="AA88" s="660" t="s">
        <v>792</v>
      </c>
      <c r="AB88" s="438"/>
      <c r="AC88" s="435"/>
      <c r="AD88" s="436"/>
      <c r="AE88" s="660" t="s">
        <v>792</v>
      </c>
      <c r="AF88" s="437"/>
      <c r="AG88" s="660" t="s">
        <v>792</v>
      </c>
      <c r="AH88" s="438"/>
      <c r="AI88" s="435"/>
      <c r="AJ88" s="436"/>
      <c r="AK88" s="660" t="s">
        <v>792</v>
      </c>
      <c r="AL88" s="437"/>
      <c r="AM88" s="660" t="s">
        <v>792</v>
      </c>
      <c r="AN88" s="438"/>
      <c r="AO88" s="510"/>
      <c r="AP88" s="428" t="s">
        <v>617</v>
      </c>
      <c r="AQ88" s="292" t="s">
        <v>129</v>
      </c>
      <c r="AR88" s="292"/>
      <c r="AS88" s="293"/>
    </row>
    <row r="89" spans="1:47" s="414" customFormat="1" ht="30.6" customHeight="1">
      <c r="A89" s="1005">
        <v>76</v>
      </c>
      <c r="B89" s="983" t="s">
        <v>737</v>
      </c>
      <c r="C89" s="1007" t="s">
        <v>244</v>
      </c>
      <c r="D89" s="1007" t="s">
        <v>177</v>
      </c>
      <c r="E89" s="666">
        <v>2.6440000000000001</v>
      </c>
      <c r="F89" s="785">
        <v>0</v>
      </c>
      <c r="G89" s="348">
        <v>0</v>
      </c>
      <c r="H89" s="666">
        <f t="shared" si="8"/>
        <v>2.6440000000000001</v>
      </c>
      <c r="I89" s="666">
        <v>3</v>
      </c>
      <c r="J89" s="1009" t="s">
        <v>1248</v>
      </c>
      <c r="K89" s="989" t="s">
        <v>91</v>
      </c>
      <c r="L89" s="999" t="s">
        <v>1249</v>
      </c>
      <c r="M89" s="666">
        <v>2.6669999999999998</v>
      </c>
      <c r="N89" s="666">
        <v>2.6179999999999999</v>
      </c>
      <c r="O89" s="345">
        <f t="shared" ref="O89:O101" si="12">+N89-M89</f>
        <v>-4.8999999999999932E-2</v>
      </c>
      <c r="P89" s="981">
        <v>0</v>
      </c>
      <c r="Q89" s="969" t="s">
        <v>91</v>
      </c>
      <c r="R89" s="983" t="s">
        <v>1518</v>
      </c>
      <c r="S89" s="969"/>
      <c r="T89" s="287" t="s">
        <v>181</v>
      </c>
      <c r="U89" s="427" t="s">
        <v>2</v>
      </c>
      <c r="V89" s="936" t="s">
        <v>178</v>
      </c>
      <c r="W89" s="963" t="s">
        <v>1176</v>
      </c>
      <c r="X89" s="963"/>
      <c r="Y89" s="963" t="s">
        <v>797</v>
      </c>
      <c r="Z89" s="979">
        <v>80</v>
      </c>
      <c r="AA89" s="963" t="s">
        <v>792</v>
      </c>
      <c r="AB89" s="965"/>
      <c r="AC89" s="967"/>
      <c r="AD89" s="963"/>
      <c r="AE89" s="963" t="s">
        <v>797</v>
      </c>
      <c r="AF89" s="961"/>
      <c r="AG89" s="963" t="s">
        <v>792</v>
      </c>
      <c r="AH89" s="965"/>
      <c r="AI89" s="967"/>
      <c r="AJ89" s="963"/>
      <c r="AK89" s="963" t="s">
        <v>797</v>
      </c>
      <c r="AL89" s="961"/>
      <c r="AM89" s="963" t="s">
        <v>792</v>
      </c>
      <c r="AN89" s="965"/>
      <c r="AO89" s="1026"/>
      <c r="AP89" s="661" t="s">
        <v>617</v>
      </c>
      <c r="AQ89" s="292" t="s">
        <v>628</v>
      </c>
      <c r="AR89" s="292"/>
      <c r="AS89" s="293"/>
    </row>
    <row r="90" spans="1:47" s="414" customFormat="1" ht="30.6" customHeight="1">
      <c r="A90" s="1006"/>
      <c r="B90" s="984"/>
      <c r="C90" s="1008"/>
      <c r="D90" s="1008"/>
      <c r="E90" s="666">
        <v>75.116</v>
      </c>
      <c r="F90" s="785">
        <v>0</v>
      </c>
      <c r="G90" s="348"/>
      <c r="H90" s="666">
        <f t="shared" si="8"/>
        <v>75.116</v>
      </c>
      <c r="I90" s="666">
        <v>72</v>
      </c>
      <c r="J90" s="1017"/>
      <c r="K90" s="990"/>
      <c r="L90" s="1000"/>
      <c r="M90" s="666">
        <v>74.382000000000005</v>
      </c>
      <c r="N90" s="666">
        <v>74.382000000000005</v>
      </c>
      <c r="O90" s="345">
        <f t="shared" si="12"/>
        <v>0</v>
      </c>
      <c r="P90" s="982"/>
      <c r="Q90" s="970"/>
      <c r="R90" s="984"/>
      <c r="S90" s="970"/>
      <c r="T90" s="287" t="s">
        <v>629</v>
      </c>
      <c r="U90" s="427" t="s">
        <v>630</v>
      </c>
      <c r="V90" s="936" t="s">
        <v>183</v>
      </c>
      <c r="W90" s="964"/>
      <c r="X90" s="964"/>
      <c r="Y90" s="964"/>
      <c r="Z90" s="980"/>
      <c r="AA90" s="964"/>
      <c r="AB90" s="966"/>
      <c r="AC90" s="968"/>
      <c r="AD90" s="964"/>
      <c r="AE90" s="964"/>
      <c r="AF90" s="962"/>
      <c r="AG90" s="964"/>
      <c r="AH90" s="966"/>
      <c r="AI90" s="968"/>
      <c r="AJ90" s="964"/>
      <c r="AK90" s="964"/>
      <c r="AL90" s="962"/>
      <c r="AM90" s="964"/>
      <c r="AN90" s="966"/>
      <c r="AO90" s="1027"/>
      <c r="AP90" s="661" t="s">
        <v>617</v>
      </c>
      <c r="AQ90" s="292" t="s">
        <v>179</v>
      </c>
      <c r="AR90" s="292"/>
      <c r="AS90" s="293"/>
    </row>
    <row r="91" spans="1:47" s="414" customFormat="1" ht="111.2" customHeight="1">
      <c r="A91" s="346">
        <v>77</v>
      </c>
      <c r="B91" s="459" t="s">
        <v>245</v>
      </c>
      <c r="C91" s="342" t="s">
        <v>185</v>
      </c>
      <c r="D91" s="342" t="s">
        <v>631</v>
      </c>
      <c r="E91" s="666">
        <v>7100</v>
      </c>
      <c r="F91" s="901">
        <v>4668</v>
      </c>
      <c r="G91" s="348">
        <v>6269</v>
      </c>
      <c r="H91" s="666">
        <f t="shared" si="8"/>
        <v>5499</v>
      </c>
      <c r="I91" s="666">
        <v>3891</v>
      </c>
      <c r="J91" s="733" t="s">
        <v>1226</v>
      </c>
      <c r="K91" s="343" t="s">
        <v>91</v>
      </c>
      <c r="L91" s="347" t="s">
        <v>1286</v>
      </c>
      <c r="M91" s="666">
        <v>8100</v>
      </c>
      <c r="N91" s="666">
        <v>10100</v>
      </c>
      <c r="O91" s="345">
        <f t="shared" si="12"/>
        <v>2000</v>
      </c>
      <c r="P91" s="901">
        <v>0</v>
      </c>
      <c r="Q91" s="825" t="s">
        <v>91</v>
      </c>
      <c r="R91" s="459" t="s">
        <v>1917</v>
      </c>
      <c r="S91" s="858"/>
      <c r="T91" s="287" t="s">
        <v>181</v>
      </c>
      <c r="U91" s="427" t="s">
        <v>182</v>
      </c>
      <c r="V91" s="936" t="s">
        <v>183</v>
      </c>
      <c r="W91" s="442" t="s">
        <v>1176</v>
      </c>
      <c r="X91" s="436"/>
      <c r="Y91" s="660" t="s">
        <v>797</v>
      </c>
      <c r="Z91" s="654">
        <v>81</v>
      </c>
      <c r="AA91" s="660" t="s">
        <v>792</v>
      </c>
      <c r="AB91" s="438"/>
      <c r="AC91" s="435" t="s">
        <v>1181</v>
      </c>
      <c r="AD91" s="436"/>
      <c r="AE91" s="660" t="s">
        <v>792</v>
      </c>
      <c r="AF91" s="437">
        <v>369</v>
      </c>
      <c r="AG91" s="660" t="s">
        <v>792</v>
      </c>
      <c r="AH91" s="438"/>
      <c r="AI91" s="435"/>
      <c r="AJ91" s="436"/>
      <c r="AK91" s="660" t="s">
        <v>792</v>
      </c>
      <c r="AL91" s="437"/>
      <c r="AM91" s="660" t="s">
        <v>792</v>
      </c>
      <c r="AN91" s="438"/>
      <c r="AO91" s="510"/>
      <c r="AP91" s="428" t="s">
        <v>618</v>
      </c>
      <c r="AQ91" s="292"/>
      <c r="AR91" s="292" t="s">
        <v>179</v>
      </c>
      <c r="AS91" s="293"/>
    </row>
    <row r="92" spans="1:47" s="414" customFormat="1" ht="60" customHeight="1">
      <c r="A92" s="346">
        <v>78</v>
      </c>
      <c r="B92" s="459" t="s">
        <v>246</v>
      </c>
      <c r="C92" s="342" t="s">
        <v>176</v>
      </c>
      <c r="D92" s="342" t="s">
        <v>177</v>
      </c>
      <c r="E92" s="666">
        <v>1000</v>
      </c>
      <c r="F92" s="785">
        <v>0</v>
      </c>
      <c r="G92" s="348">
        <v>0</v>
      </c>
      <c r="H92" s="666">
        <f t="shared" si="8"/>
        <v>1000</v>
      </c>
      <c r="I92" s="666">
        <v>1000</v>
      </c>
      <c r="J92" s="733" t="s">
        <v>1461</v>
      </c>
      <c r="K92" s="343" t="s">
        <v>91</v>
      </c>
      <c r="L92" s="347" t="s">
        <v>1256</v>
      </c>
      <c r="M92" s="666">
        <v>1000</v>
      </c>
      <c r="N92" s="666">
        <v>1000</v>
      </c>
      <c r="O92" s="345">
        <f t="shared" si="12"/>
        <v>0</v>
      </c>
      <c r="P92" s="666">
        <v>0</v>
      </c>
      <c r="Q92" s="825" t="s">
        <v>91</v>
      </c>
      <c r="R92" s="459" t="s">
        <v>1462</v>
      </c>
      <c r="S92" s="858"/>
      <c r="T92" s="287" t="s">
        <v>181</v>
      </c>
      <c r="U92" s="427" t="s">
        <v>182</v>
      </c>
      <c r="V92" s="936" t="s">
        <v>183</v>
      </c>
      <c r="W92" s="442" t="s">
        <v>1176</v>
      </c>
      <c r="X92" s="436"/>
      <c r="Y92" s="660" t="s">
        <v>797</v>
      </c>
      <c r="Z92" s="654">
        <v>82</v>
      </c>
      <c r="AA92" s="660" t="s">
        <v>792</v>
      </c>
      <c r="AB92" s="438"/>
      <c r="AC92" s="435"/>
      <c r="AD92" s="436"/>
      <c r="AE92" s="660" t="s">
        <v>792</v>
      </c>
      <c r="AF92" s="437"/>
      <c r="AG92" s="660" t="s">
        <v>792</v>
      </c>
      <c r="AH92" s="438"/>
      <c r="AI92" s="435"/>
      <c r="AJ92" s="436"/>
      <c r="AK92" s="660" t="s">
        <v>792</v>
      </c>
      <c r="AL92" s="437"/>
      <c r="AM92" s="660" t="s">
        <v>792</v>
      </c>
      <c r="AN92" s="438"/>
      <c r="AO92" s="510"/>
      <c r="AP92" s="427" t="s">
        <v>701</v>
      </c>
      <c r="AQ92" s="292"/>
      <c r="AR92" s="292" t="s">
        <v>179</v>
      </c>
      <c r="AS92" s="293"/>
    </row>
    <row r="93" spans="1:47" s="414" customFormat="1" ht="30.6" customHeight="1">
      <c r="A93" s="1005">
        <v>79</v>
      </c>
      <c r="B93" s="983" t="s">
        <v>247</v>
      </c>
      <c r="C93" s="1007" t="s">
        <v>180</v>
      </c>
      <c r="D93" s="1007" t="s">
        <v>638</v>
      </c>
      <c r="E93" s="666">
        <v>51.533000000000001</v>
      </c>
      <c r="F93" s="785">
        <v>0</v>
      </c>
      <c r="G93" s="348">
        <v>0</v>
      </c>
      <c r="H93" s="666">
        <f t="shared" si="8"/>
        <v>51.533000000000001</v>
      </c>
      <c r="I93" s="666">
        <v>61</v>
      </c>
      <c r="J93" s="1140" t="s">
        <v>1250</v>
      </c>
      <c r="K93" s="997" t="s">
        <v>91</v>
      </c>
      <c r="L93" s="999" t="s">
        <v>1252</v>
      </c>
      <c r="M93" s="666">
        <v>52.487000000000002</v>
      </c>
      <c r="N93" s="666">
        <v>92.486999999999995</v>
      </c>
      <c r="O93" s="345">
        <f t="shared" si="12"/>
        <v>39.999999999999993</v>
      </c>
      <c r="P93" s="981">
        <v>0</v>
      </c>
      <c r="Q93" s="969" t="s">
        <v>91</v>
      </c>
      <c r="R93" s="983" t="s">
        <v>1519</v>
      </c>
      <c r="S93" s="969"/>
      <c r="T93" s="985" t="s">
        <v>181</v>
      </c>
      <c r="U93" s="427" t="s">
        <v>2</v>
      </c>
      <c r="V93" s="936" t="s">
        <v>178</v>
      </c>
      <c r="W93" s="963" t="s">
        <v>1176</v>
      </c>
      <c r="X93" s="963"/>
      <c r="Y93" s="963" t="s">
        <v>797</v>
      </c>
      <c r="Z93" s="979">
        <v>83</v>
      </c>
      <c r="AA93" s="963" t="s">
        <v>792</v>
      </c>
      <c r="AB93" s="965"/>
      <c r="AC93" s="967" t="s">
        <v>1181</v>
      </c>
      <c r="AD93" s="963"/>
      <c r="AE93" s="963" t="s">
        <v>797</v>
      </c>
      <c r="AF93" s="961">
        <v>363</v>
      </c>
      <c r="AG93" s="963" t="s">
        <v>792</v>
      </c>
      <c r="AH93" s="965"/>
      <c r="AI93" s="967"/>
      <c r="AJ93" s="963"/>
      <c r="AK93" s="963" t="s">
        <v>797</v>
      </c>
      <c r="AL93" s="961"/>
      <c r="AM93" s="963" t="s">
        <v>792</v>
      </c>
      <c r="AN93" s="965"/>
      <c r="AO93" s="1026"/>
      <c r="AP93" s="427" t="s">
        <v>701</v>
      </c>
      <c r="AQ93" s="1031" t="s">
        <v>179</v>
      </c>
      <c r="AR93" s="1031"/>
      <c r="AS93" s="1029"/>
    </row>
    <row r="94" spans="1:47" s="414" customFormat="1" ht="30.6" customHeight="1">
      <c r="A94" s="1006"/>
      <c r="B94" s="984"/>
      <c r="C94" s="1008"/>
      <c r="D94" s="1008"/>
      <c r="E94" s="666">
        <v>1550.4</v>
      </c>
      <c r="F94" s="785">
        <v>0</v>
      </c>
      <c r="G94" s="341">
        <v>0</v>
      </c>
      <c r="H94" s="666">
        <f t="shared" si="8"/>
        <v>1550.4</v>
      </c>
      <c r="I94" s="666">
        <v>1465</v>
      </c>
      <c r="J94" s="1141"/>
      <c r="K94" s="998"/>
      <c r="L94" s="1000"/>
      <c r="M94" s="666">
        <v>1566.69</v>
      </c>
      <c r="N94" s="666">
        <v>1599</v>
      </c>
      <c r="O94" s="345">
        <f t="shared" si="12"/>
        <v>32.309999999999945</v>
      </c>
      <c r="P94" s="982"/>
      <c r="Q94" s="970"/>
      <c r="R94" s="984"/>
      <c r="S94" s="970"/>
      <c r="T94" s="986"/>
      <c r="U94" s="427" t="s">
        <v>182</v>
      </c>
      <c r="V94" s="936" t="s">
        <v>183</v>
      </c>
      <c r="W94" s="964"/>
      <c r="X94" s="964"/>
      <c r="Y94" s="964"/>
      <c r="Z94" s="980"/>
      <c r="AA94" s="964"/>
      <c r="AB94" s="966"/>
      <c r="AC94" s="968"/>
      <c r="AD94" s="964"/>
      <c r="AE94" s="964"/>
      <c r="AF94" s="962"/>
      <c r="AG94" s="964"/>
      <c r="AH94" s="966"/>
      <c r="AI94" s="968"/>
      <c r="AJ94" s="964"/>
      <c r="AK94" s="964"/>
      <c r="AL94" s="962"/>
      <c r="AM94" s="964"/>
      <c r="AN94" s="966"/>
      <c r="AO94" s="1027"/>
      <c r="AP94" s="427" t="s">
        <v>701</v>
      </c>
      <c r="AQ94" s="1032"/>
      <c r="AR94" s="1032"/>
      <c r="AS94" s="1030"/>
    </row>
    <row r="95" spans="1:47" s="414" customFormat="1" ht="60" customHeight="1">
      <c r="A95" s="346">
        <v>80</v>
      </c>
      <c r="B95" s="459" t="s">
        <v>249</v>
      </c>
      <c r="C95" s="342" t="s">
        <v>176</v>
      </c>
      <c r="D95" s="342" t="s">
        <v>177</v>
      </c>
      <c r="E95" s="666">
        <v>84</v>
      </c>
      <c r="F95" s="785">
        <v>0</v>
      </c>
      <c r="G95" s="348">
        <v>0</v>
      </c>
      <c r="H95" s="666">
        <f t="shared" si="8"/>
        <v>84</v>
      </c>
      <c r="I95" s="666">
        <v>84</v>
      </c>
      <c r="J95" s="733" t="s">
        <v>1226</v>
      </c>
      <c r="K95" s="343" t="s">
        <v>91</v>
      </c>
      <c r="L95" s="347" t="s">
        <v>1227</v>
      </c>
      <c r="M95" s="666">
        <v>83.08</v>
      </c>
      <c r="N95" s="341">
        <v>51</v>
      </c>
      <c r="O95" s="345">
        <f t="shared" si="12"/>
        <v>-32.08</v>
      </c>
      <c r="P95" s="666">
        <v>0</v>
      </c>
      <c r="Q95" s="825" t="s">
        <v>91</v>
      </c>
      <c r="R95" s="459" t="s">
        <v>1926</v>
      </c>
      <c r="S95" s="858"/>
      <c r="T95" s="287" t="s">
        <v>174</v>
      </c>
      <c r="U95" s="427" t="s">
        <v>182</v>
      </c>
      <c r="V95" s="936" t="s">
        <v>183</v>
      </c>
      <c r="W95" s="442" t="s">
        <v>1176</v>
      </c>
      <c r="X95" s="436"/>
      <c r="Y95" s="660" t="s">
        <v>797</v>
      </c>
      <c r="Z95" s="654">
        <v>85</v>
      </c>
      <c r="AA95" s="660" t="s">
        <v>792</v>
      </c>
      <c r="AB95" s="438"/>
      <c r="AC95" s="435" t="s">
        <v>1181</v>
      </c>
      <c r="AD95" s="436"/>
      <c r="AE95" s="660" t="s">
        <v>792</v>
      </c>
      <c r="AF95" s="437">
        <v>351</v>
      </c>
      <c r="AG95" s="660" t="s">
        <v>792</v>
      </c>
      <c r="AH95" s="438"/>
      <c r="AI95" s="435" t="s">
        <v>1181</v>
      </c>
      <c r="AJ95" s="436"/>
      <c r="AK95" s="660" t="s">
        <v>792</v>
      </c>
      <c r="AL95" s="437">
        <v>375</v>
      </c>
      <c r="AM95" s="660" t="s">
        <v>792</v>
      </c>
      <c r="AN95" s="438"/>
      <c r="AO95" s="510"/>
      <c r="AP95" s="428" t="s">
        <v>618</v>
      </c>
      <c r="AQ95" s="292"/>
      <c r="AR95" s="292" t="s">
        <v>179</v>
      </c>
      <c r="AS95" s="293"/>
    </row>
    <row r="96" spans="1:47" s="414" customFormat="1" ht="116.85" customHeight="1">
      <c r="A96" s="346">
        <v>81</v>
      </c>
      <c r="B96" s="459" t="s">
        <v>738</v>
      </c>
      <c r="C96" s="342" t="s">
        <v>176</v>
      </c>
      <c r="D96" s="342" t="s">
        <v>177</v>
      </c>
      <c r="E96" s="666">
        <v>1740</v>
      </c>
      <c r="F96" s="901">
        <v>3240</v>
      </c>
      <c r="G96" s="348">
        <v>0</v>
      </c>
      <c r="H96" s="666">
        <f t="shared" si="8"/>
        <v>4980</v>
      </c>
      <c r="I96" s="666">
        <v>4587</v>
      </c>
      <c r="J96" s="247" t="s">
        <v>1526</v>
      </c>
      <c r="K96" s="460" t="s">
        <v>91</v>
      </c>
      <c r="L96" s="818" t="s">
        <v>1254</v>
      </c>
      <c r="M96" s="666">
        <v>1890</v>
      </c>
      <c r="N96" s="341">
        <v>1995</v>
      </c>
      <c r="O96" s="345">
        <f t="shared" si="12"/>
        <v>105</v>
      </c>
      <c r="P96" s="666" t="s">
        <v>792</v>
      </c>
      <c r="Q96" s="825" t="s">
        <v>91</v>
      </c>
      <c r="R96" s="459" t="s">
        <v>1515</v>
      </c>
      <c r="S96" s="858"/>
      <c r="T96" s="287" t="s">
        <v>174</v>
      </c>
      <c r="U96" s="427" t="s">
        <v>182</v>
      </c>
      <c r="V96" s="936" t="s">
        <v>183</v>
      </c>
      <c r="W96" s="442" t="s">
        <v>1176</v>
      </c>
      <c r="X96" s="436"/>
      <c r="Y96" s="821" t="s">
        <v>1520</v>
      </c>
      <c r="Z96" s="654">
        <v>86</v>
      </c>
      <c r="AA96" s="821" t="s">
        <v>792</v>
      </c>
      <c r="AB96" s="438"/>
      <c r="AC96" s="435" t="s">
        <v>1179</v>
      </c>
      <c r="AD96" s="436"/>
      <c r="AE96" s="821" t="s">
        <v>792</v>
      </c>
      <c r="AF96" s="437">
        <v>238</v>
      </c>
      <c r="AG96" s="821" t="s">
        <v>792</v>
      </c>
      <c r="AH96" s="438"/>
      <c r="AI96" s="435"/>
      <c r="AJ96" s="436"/>
      <c r="AK96" s="821" t="s">
        <v>792</v>
      </c>
      <c r="AL96" s="437"/>
      <c r="AM96" s="821" t="s">
        <v>792</v>
      </c>
      <c r="AN96" s="438"/>
      <c r="AO96" s="822"/>
      <c r="AP96" s="428" t="s">
        <v>618</v>
      </c>
      <c r="AQ96" s="292" t="s">
        <v>179</v>
      </c>
      <c r="AR96" s="292"/>
      <c r="AS96" s="293"/>
    </row>
    <row r="97" spans="1:47" s="414" customFormat="1" ht="60" customHeight="1">
      <c r="A97" s="346">
        <v>82</v>
      </c>
      <c r="B97" s="459" t="s">
        <v>250</v>
      </c>
      <c r="C97" s="342" t="s">
        <v>176</v>
      </c>
      <c r="D97" s="342" t="s">
        <v>190</v>
      </c>
      <c r="E97" s="666">
        <v>1400</v>
      </c>
      <c r="F97" s="785">
        <v>0</v>
      </c>
      <c r="G97" s="348">
        <v>418</v>
      </c>
      <c r="H97" s="666">
        <f t="shared" si="8"/>
        <v>982</v>
      </c>
      <c r="I97" s="666">
        <v>594</v>
      </c>
      <c r="J97" s="350" t="s">
        <v>1226</v>
      </c>
      <c r="K97" s="343" t="s">
        <v>154</v>
      </c>
      <c r="L97" s="909" t="s">
        <v>1290</v>
      </c>
      <c r="M97" s="666">
        <v>0</v>
      </c>
      <c r="N97" s="341">
        <v>0</v>
      </c>
      <c r="O97" s="345">
        <f t="shared" si="12"/>
        <v>0</v>
      </c>
      <c r="P97" s="666"/>
      <c r="Q97" s="825" t="s">
        <v>152</v>
      </c>
      <c r="R97" s="459" t="s">
        <v>1600</v>
      </c>
      <c r="S97" s="858"/>
      <c r="T97" s="287" t="s">
        <v>174</v>
      </c>
      <c r="U97" s="427" t="s">
        <v>182</v>
      </c>
      <c r="V97" s="936" t="s">
        <v>183</v>
      </c>
      <c r="W97" s="442" t="s">
        <v>1176</v>
      </c>
      <c r="X97" s="436"/>
      <c r="Y97" s="660" t="s">
        <v>797</v>
      </c>
      <c r="Z97" s="654">
        <v>87</v>
      </c>
      <c r="AA97" s="660" t="s">
        <v>792</v>
      </c>
      <c r="AB97" s="438"/>
      <c r="AC97" s="435"/>
      <c r="AD97" s="436"/>
      <c r="AE97" s="660" t="s">
        <v>792</v>
      </c>
      <c r="AF97" s="437"/>
      <c r="AG97" s="660" t="s">
        <v>792</v>
      </c>
      <c r="AH97" s="438"/>
      <c r="AI97" s="435"/>
      <c r="AJ97" s="436"/>
      <c r="AK97" s="660" t="s">
        <v>792</v>
      </c>
      <c r="AL97" s="437"/>
      <c r="AM97" s="660" t="s">
        <v>792</v>
      </c>
      <c r="AN97" s="438"/>
      <c r="AO97" s="510"/>
      <c r="AP97" s="428" t="s">
        <v>829</v>
      </c>
      <c r="AQ97" s="292" t="s">
        <v>179</v>
      </c>
      <c r="AR97" s="292" t="s">
        <v>179</v>
      </c>
      <c r="AS97" s="293"/>
    </row>
    <row r="98" spans="1:47" s="414" customFormat="1" ht="60" customHeight="1">
      <c r="A98" s="346">
        <v>83</v>
      </c>
      <c r="B98" s="903" t="s">
        <v>251</v>
      </c>
      <c r="C98" s="914" t="s">
        <v>199</v>
      </c>
      <c r="D98" s="914" t="s">
        <v>626</v>
      </c>
      <c r="E98" s="666">
        <v>492.65</v>
      </c>
      <c r="F98" s="785">
        <v>0</v>
      </c>
      <c r="G98" s="341"/>
      <c r="H98" s="901">
        <f t="shared" si="8"/>
        <v>492.65</v>
      </c>
      <c r="I98" s="666">
        <v>484</v>
      </c>
      <c r="J98" s="733" t="s">
        <v>1226</v>
      </c>
      <c r="K98" s="905" t="s">
        <v>91</v>
      </c>
      <c r="L98" s="458" t="s">
        <v>1433</v>
      </c>
      <c r="M98" s="666">
        <v>369.43900000000002</v>
      </c>
      <c r="N98" s="348">
        <v>369.43900000000002</v>
      </c>
      <c r="O98" s="345">
        <f t="shared" si="12"/>
        <v>0</v>
      </c>
      <c r="P98" s="666" t="s">
        <v>792</v>
      </c>
      <c r="Q98" s="825" t="s">
        <v>91</v>
      </c>
      <c r="R98" s="903" t="s">
        <v>1927</v>
      </c>
      <c r="S98" s="912"/>
      <c r="T98" s="758" t="s">
        <v>679</v>
      </c>
      <c r="U98" s="917" t="s">
        <v>680</v>
      </c>
      <c r="V98" s="940" t="s">
        <v>183</v>
      </c>
      <c r="W98" s="442" t="s">
        <v>1176</v>
      </c>
      <c r="X98" s="436"/>
      <c r="Y98" s="660" t="s">
        <v>797</v>
      </c>
      <c r="Z98" s="654">
        <v>88</v>
      </c>
      <c r="AA98" s="660" t="s">
        <v>1178</v>
      </c>
      <c r="AB98" s="438"/>
      <c r="AC98" s="435"/>
      <c r="AD98" s="436"/>
      <c r="AE98" s="660" t="s">
        <v>792</v>
      </c>
      <c r="AF98" s="437"/>
      <c r="AG98" s="660" t="s">
        <v>792</v>
      </c>
      <c r="AH98" s="438"/>
      <c r="AI98" s="435"/>
      <c r="AJ98" s="436"/>
      <c r="AK98" s="660" t="s">
        <v>792</v>
      </c>
      <c r="AL98" s="437"/>
      <c r="AM98" s="660" t="s">
        <v>792</v>
      </c>
      <c r="AN98" s="438"/>
      <c r="AO98" s="510"/>
      <c r="AP98" s="428" t="s">
        <v>701</v>
      </c>
      <c r="AQ98" s="663" t="s">
        <v>179</v>
      </c>
      <c r="AR98" s="663" t="s">
        <v>681</v>
      </c>
      <c r="AS98" s="662"/>
    </row>
    <row r="99" spans="1:47" s="414" customFormat="1" ht="60" customHeight="1">
      <c r="A99" s="346">
        <v>84</v>
      </c>
      <c r="B99" s="342" t="s">
        <v>704</v>
      </c>
      <c r="C99" s="342" t="s">
        <v>225</v>
      </c>
      <c r="D99" s="342" t="s">
        <v>210</v>
      </c>
      <c r="E99" s="367">
        <v>252.77699999999999</v>
      </c>
      <c r="F99" s="785">
        <v>0</v>
      </c>
      <c r="G99" s="348">
        <v>23</v>
      </c>
      <c r="H99" s="901">
        <f t="shared" si="8"/>
        <v>229.77699999999999</v>
      </c>
      <c r="I99" s="666">
        <v>176</v>
      </c>
      <c r="J99" s="350" t="s">
        <v>1355</v>
      </c>
      <c r="K99" s="343" t="s">
        <v>91</v>
      </c>
      <c r="L99" s="347" t="s">
        <v>1310</v>
      </c>
      <c r="M99" s="367">
        <v>252.77699999999999</v>
      </c>
      <c r="N99" s="341">
        <v>252.77699999999999</v>
      </c>
      <c r="O99" s="345">
        <f t="shared" si="12"/>
        <v>0</v>
      </c>
      <c r="P99" s="666"/>
      <c r="Q99" s="825" t="s">
        <v>91</v>
      </c>
      <c r="R99" s="459" t="s">
        <v>1797</v>
      </c>
      <c r="S99" s="858"/>
      <c r="T99" s="459" t="s">
        <v>668</v>
      </c>
      <c r="U99" s="383" t="s">
        <v>1780</v>
      </c>
      <c r="V99" s="939" t="s">
        <v>1781</v>
      </c>
      <c r="W99" s="442" t="s">
        <v>1176</v>
      </c>
      <c r="X99" s="436"/>
      <c r="Y99" s="840" t="s">
        <v>1777</v>
      </c>
      <c r="Z99" s="654">
        <v>89</v>
      </c>
      <c r="AA99" s="840" t="s">
        <v>1777</v>
      </c>
      <c r="AB99" s="438"/>
      <c r="AC99" s="435"/>
      <c r="AD99" s="436"/>
      <c r="AE99" s="840" t="s">
        <v>1777</v>
      </c>
      <c r="AF99" s="437"/>
      <c r="AG99" s="840" t="s">
        <v>1777</v>
      </c>
      <c r="AH99" s="438"/>
      <c r="AI99" s="435"/>
      <c r="AJ99" s="436"/>
      <c r="AK99" s="840" t="s">
        <v>1777</v>
      </c>
      <c r="AL99" s="437"/>
      <c r="AM99" s="840" t="s">
        <v>1777</v>
      </c>
      <c r="AN99" s="438"/>
      <c r="AO99" s="843"/>
      <c r="AP99" s="427" t="s">
        <v>829</v>
      </c>
      <c r="AQ99" s="292" t="s">
        <v>129</v>
      </c>
      <c r="AR99" s="292" t="s">
        <v>129</v>
      </c>
      <c r="AS99" s="293"/>
    </row>
    <row r="100" spans="1:47" s="414" customFormat="1" ht="30.6" customHeight="1">
      <c r="A100" s="1005">
        <v>85</v>
      </c>
      <c r="B100" s="1007" t="s">
        <v>707</v>
      </c>
      <c r="C100" s="1007" t="s">
        <v>708</v>
      </c>
      <c r="D100" s="1007" t="s">
        <v>709</v>
      </c>
      <c r="E100" s="901">
        <v>11.843999999999999</v>
      </c>
      <c r="F100" s="785">
        <v>0</v>
      </c>
      <c r="G100" s="341">
        <v>0</v>
      </c>
      <c r="H100" s="901">
        <f t="shared" si="8"/>
        <v>11.843999999999999</v>
      </c>
      <c r="I100" s="799">
        <v>3</v>
      </c>
      <c r="J100" s="1009" t="s">
        <v>1261</v>
      </c>
      <c r="K100" s="993" t="s">
        <v>91</v>
      </c>
      <c r="L100" s="1038" t="s">
        <v>1262</v>
      </c>
      <c r="M100" s="901">
        <v>12.063000000000001</v>
      </c>
      <c r="N100" s="348">
        <v>12.063000000000001</v>
      </c>
      <c r="O100" s="345">
        <f t="shared" si="12"/>
        <v>0</v>
      </c>
      <c r="P100" s="981">
        <v>0</v>
      </c>
      <c r="Q100" s="969" t="s">
        <v>91</v>
      </c>
      <c r="R100" s="983" t="s">
        <v>1591</v>
      </c>
      <c r="S100" s="969"/>
      <c r="T100" s="985" t="s">
        <v>181</v>
      </c>
      <c r="U100" s="428" t="s">
        <v>2</v>
      </c>
      <c r="V100" s="939" t="s">
        <v>178</v>
      </c>
      <c r="W100" s="963" t="s">
        <v>1176</v>
      </c>
      <c r="X100" s="963"/>
      <c r="Y100" s="963" t="s">
        <v>797</v>
      </c>
      <c r="Z100" s="979">
        <v>90</v>
      </c>
      <c r="AA100" s="963" t="s">
        <v>792</v>
      </c>
      <c r="AB100" s="965"/>
      <c r="AC100" s="967"/>
      <c r="AD100" s="963"/>
      <c r="AE100" s="963" t="s">
        <v>797</v>
      </c>
      <c r="AF100" s="961"/>
      <c r="AG100" s="963" t="s">
        <v>792</v>
      </c>
      <c r="AH100" s="965"/>
      <c r="AI100" s="967"/>
      <c r="AJ100" s="963"/>
      <c r="AK100" s="963" t="s">
        <v>797</v>
      </c>
      <c r="AL100" s="961"/>
      <c r="AM100" s="963" t="s">
        <v>792</v>
      </c>
      <c r="AN100" s="965"/>
      <c r="AO100" s="1026"/>
      <c r="AP100" s="1026" t="s">
        <v>829</v>
      </c>
      <c r="AQ100" s="1031" t="s">
        <v>129</v>
      </c>
      <c r="AR100" s="1031"/>
      <c r="AS100" s="1029"/>
    </row>
    <row r="101" spans="1:47" s="414" customFormat="1" ht="30.6" customHeight="1">
      <c r="A101" s="1006"/>
      <c r="B101" s="1008"/>
      <c r="C101" s="1008"/>
      <c r="D101" s="1008"/>
      <c r="E101" s="901">
        <v>689.79200000000003</v>
      </c>
      <c r="F101" s="785">
        <v>0</v>
      </c>
      <c r="G101" s="348"/>
      <c r="H101" s="901">
        <f t="shared" si="8"/>
        <v>689.79200000000003</v>
      </c>
      <c r="I101" s="666">
        <v>586</v>
      </c>
      <c r="J101" s="1010"/>
      <c r="K101" s="994"/>
      <c r="L101" s="1039"/>
      <c r="M101" s="901">
        <v>689.79100000000005</v>
      </c>
      <c r="N101" s="348">
        <v>689.79100000000005</v>
      </c>
      <c r="O101" s="345">
        <f t="shared" si="12"/>
        <v>0</v>
      </c>
      <c r="P101" s="982"/>
      <c r="Q101" s="970"/>
      <c r="R101" s="984"/>
      <c r="S101" s="970"/>
      <c r="T101" s="986"/>
      <c r="U101" s="383" t="s">
        <v>520</v>
      </c>
      <c r="V101" s="936" t="s">
        <v>521</v>
      </c>
      <c r="W101" s="964"/>
      <c r="X101" s="964"/>
      <c r="Y101" s="964"/>
      <c r="Z101" s="980"/>
      <c r="AA101" s="964"/>
      <c r="AB101" s="966"/>
      <c r="AC101" s="968"/>
      <c r="AD101" s="964"/>
      <c r="AE101" s="964"/>
      <c r="AF101" s="962"/>
      <c r="AG101" s="964"/>
      <c r="AH101" s="966"/>
      <c r="AI101" s="968"/>
      <c r="AJ101" s="964"/>
      <c r="AK101" s="964"/>
      <c r="AL101" s="962"/>
      <c r="AM101" s="964"/>
      <c r="AN101" s="966"/>
      <c r="AO101" s="1027"/>
      <c r="AP101" s="1027"/>
      <c r="AQ101" s="1032"/>
      <c r="AR101" s="1032"/>
      <c r="AS101" s="1030"/>
    </row>
    <row r="102" spans="1:47" s="440" customFormat="1" ht="24" customHeight="1">
      <c r="A102" s="489"/>
      <c r="B102" s="242" t="s">
        <v>253</v>
      </c>
      <c r="C102" s="242"/>
      <c r="D102" s="242"/>
      <c r="E102" s="502"/>
      <c r="F102" s="787"/>
      <c r="G102" s="501"/>
      <c r="H102" s="502"/>
      <c r="I102" s="502"/>
      <c r="J102" s="503"/>
      <c r="K102" s="504"/>
      <c r="L102" s="504"/>
      <c r="M102" s="502"/>
      <c r="N102" s="502"/>
      <c r="O102" s="502"/>
      <c r="P102" s="505"/>
      <c r="Q102" s="497"/>
      <c r="R102" s="493"/>
      <c r="S102" s="490"/>
      <c r="T102" s="490"/>
      <c r="U102" s="490"/>
      <c r="V102" s="934"/>
      <c r="W102" s="439"/>
      <c r="X102" s="439"/>
      <c r="Y102" s="439"/>
      <c r="Z102" s="621"/>
      <c r="AA102" s="439"/>
      <c r="AB102" s="439"/>
      <c r="AC102" s="439"/>
      <c r="AD102" s="439"/>
      <c r="AE102" s="439"/>
      <c r="AF102" s="439"/>
      <c r="AG102" s="439"/>
      <c r="AH102" s="439"/>
      <c r="AI102" s="439"/>
      <c r="AJ102" s="439"/>
      <c r="AK102" s="439"/>
      <c r="AL102" s="439"/>
      <c r="AM102" s="439"/>
      <c r="AN102" s="439"/>
      <c r="AO102" s="439"/>
      <c r="AP102" s="498"/>
      <c r="AQ102" s="490"/>
      <c r="AR102" s="490"/>
      <c r="AS102" s="500"/>
      <c r="AU102" s="957"/>
    </row>
    <row r="103" spans="1:47" s="414" customFormat="1" ht="100.5" customHeight="1">
      <c r="A103" s="346">
        <v>86</v>
      </c>
      <c r="B103" s="459" t="s">
        <v>1527</v>
      </c>
      <c r="C103" s="342" t="s">
        <v>248</v>
      </c>
      <c r="D103" s="342" t="s">
        <v>177</v>
      </c>
      <c r="E103" s="666">
        <v>850</v>
      </c>
      <c r="F103" s="785">
        <v>0</v>
      </c>
      <c r="G103" s="348">
        <v>0</v>
      </c>
      <c r="H103" s="666">
        <f t="shared" ref="H103" si="13">E103+F103-G103</f>
        <v>850</v>
      </c>
      <c r="I103" s="666">
        <v>838</v>
      </c>
      <c r="J103" s="247" t="s">
        <v>1528</v>
      </c>
      <c r="K103" s="460" t="s">
        <v>134</v>
      </c>
      <c r="L103" s="907" t="s">
        <v>1255</v>
      </c>
      <c r="M103" s="666">
        <v>864.61</v>
      </c>
      <c r="N103" s="341">
        <v>897.59199999999998</v>
      </c>
      <c r="O103" s="345">
        <f t="shared" ref="O103" si="14">+N103-M103</f>
        <v>32.981999999999971</v>
      </c>
      <c r="P103" s="666">
        <v>0</v>
      </c>
      <c r="Q103" s="825" t="s">
        <v>1473</v>
      </c>
      <c r="R103" s="459" t="s">
        <v>1530</v>
      </c>
      <c r="S103" s="858"/>
      <c r="T103" s="735" t="s">
        <v>174</v>
      </c>
      <c r="U103" s="288" t="s">
        <v>2</v>
      </c>
      <c r="V103" s="936" t="s">
        <v>637</v>
      </c>
      <c r="W103" s="442" t="s">
        <v>1176</v>
      </c>
      <c r="X103" s="436"/>
      <c r="Y103" s="821" t="s">
        <v>1529</v>
      </c>
      <c r="Z103" s="437">
        <v>92</v>
      </c>
      <c r="AA103" s="821" t="s">
        <v>792</v>
      </c>
      <c r="AB103" s="438"/>
      <c r="AC103" s="435"/>
      <c r="AD103" s="436"/>
      <c r="AE103" s="821" t="s">
        <v>1529</v>
      </c>
      <c r="AF103" s="437"/>
      <c r="AG103" s="821" t="s">
        <v>1525</v>
      </c>
      <c r="AH103" s="438"/>
      <c r="AI103" s="435"/>
      <c r="AJ103" s="436"/>
      <c r="AK103" s="821" t="s">
        <v>1529</v>
      </c>
      <c r="AL103" s="437"/>
      <c r="AM103" s="821" t="s">
        <v>1529</v>
      </c>
      <c r="AN103" s="438"/>
      <c r="AO103" s="822"/>
      <c r="AP103" s="428" t="s">
        <v>617</v>
      </c>
      <c r="AQ103" s="292" t="s">
        <v>129</v>
      </c>
      <c r="AR103" s="292"/>
      <c r="AS103" s="293"/>
    </row>
    <row r="104" spans="1:47" s="286" customFormat="1" ht="21.6" customHeight="1">
      <c r="A104" s="274"/>
      <c r="B104" s="275" t="s">
        <v>255</v>
      </c>
      <c r="C104" s="275"/>
      <c r="D104" s="275"/>
      <c r="E104" s="277"/>
      <c r="F104" s="788"/>
      <c r="G104" s="276"/>
      <c r="H104" s="277"/>
      <c r="I104" s="277">
        <v>32</v>
      </c>
      <c r="J104" s="278"/>
      <c r="K104" s="279"/>
      <c r="L104" s="279"/>
      <c r="M104" s="277"/>
      <c r="N104" s="280"/>
      <c r="O104" s="277"/>
      <c r="P104" s="281"/>
      <c r="Q104" s="282"/>
      <c r="R104" s="278"/>
      <c r="S104" s="283"/>
      <c r="T104" s="283"/>
      <c r="U104" s="283"/>
      <c r="V104" s="941"/>
      <c r="W104" s="439"/>
      <c r="X104" s="439"/>
      <c r="Y104" s="439"/>
      <c r="Z104" s="621"/>
      <c r="AA104" s="439"/>
      <c r="AB104" s="439"/>
      <c r="AC104" s="439"/>
      <c r="AD104" s="439"/>
      <c r="AE104" s="439"/>
      <c r="AF104" s="439"/>
      <c r="AG104" s="439"/>
      <c r="AH104" s="439"/>
      <c r="AI104" s="439"/>
      <c r="AJ104" s="439"/>
      <c r="AK104" s="439"/>
      <c r="AL104" s="439"/>
      <c r="AM104" s="439"/>
      <c r="AN104" s="439"/>
      <c r="AO104" s="439"/>
      <c r="AP104" s="284"/>
      <c r="AQ104" s="283"/>
      <c r="AR104" s="283"/>
      <c r="AS104" s="285"/>
      <c r="AU104" s="958"/>
    </row>
    <row r="105" spans="1:47" s="440" customFormat="1" ht="24" customHeight="1">
      <c r="A105" s="489"/>
      <c r="B105" s="242" t="s">
        <v>256</v>
      </c>
      <c r="C105" s="242"/>
      <c r="D105" s="242"/>
      <c r="E105" s="502"/>
      <c r="F105" s="787"/>
      <c r="G105" s="501"/>
      <c r="H105" s="502"/>
      <c r="I105" s="502">
        <v>177</v>
      </c>
      <c r="J105" s="503"/>
      <c r="K105" s="504"/>
      <c r="L105" s="504"/>
      <c r="M105" s="502"/>
      <c r="N105" s="502"/>
      <c r="O105" s="502"/>
      <c r="P105" s="505"/>
      <c r="Q105" s="497"/>
      <c r="R105" s="493"/>
      <c r="S105" s="490"/>
      <c r="T105" s="490"/>
      <c r="U105" s="490"/>
      <c r="V105" s="934"/>
      <c r="W105" s="441"/>
      <c r="X105" s="441"/>
      <c r="Y105" s="441"/>
      <c r="Z105" s="622"/>
      <c r="AA105" s="441"/>
      <c r="AB105" s="441"/>
      <c r="AC105" s="441"/>
      <c r="AD105" s="441"/>
      <c r="AE105" s="441"/>
      <c r="AF105" s="441"/>
      <c r="AG105" s="441"/>
      <c r="AH105" s="441"/>
      <c r="AI105" s="441"/>
      <c r="AJ105" s="441"/>
      <c r="AK105" s="441"/>
      <c r="AL105" s="441"/>
      <c r="AM105" s="441"/>
      <c r="AN105" s="441"/>
      <c r="AO105" s="441"/>
      <c r="AP105" s="498"/>
      <c r="AQ105" s="490"/>
      <c r="AR105" s="490"/>
      <c r="AS105" s="500"/>
      <c r="AU105" s="957"/>
    </row>
    <row r="106" spans="1:47" s="414" customFormat="1" ht="60" customHeight="1">
      <c r="A106" s="760">
        <v>87</v>
      </c>
      <c r="B106" s="903" t="s">
        <v>647</v>
      </c>
      <c r="C106" s="914" t="s">
        <v>257</v>
      </c>
      <c r="D106" s="914" t="s">
        <v>177</v>
      </c>
      <c r="E106" s="901">
        <v>254.078</v>
      </c>
      <c r="F106" s="785">
        <v>0</v>
      </c>
      <c r="G106" s="901">
        <v>0</v>
      </c>
      <c r="H106" s="901">
        <f t="shared" si="8"/>
        <v>254.078</v>
      </c>
      <c r="I106" s="901">
        <v>222</v>
      </c>
      <c r="J106" s="911" t="s">
        <v>1247</v>
      </c>
      <c r="K106" s="905" t="s">
        <v>134</v>
      </c>
      <c r="L106" s="458" t="s">
        <v>1253</v>
      </c>
      <c r="M106" s="901">
        <v>258.346</v>
      </c>
      <c r="N106" s="348">
        <v>337.86399999999998</v>
      </c>
      <c r="O106" s="819">
        <f t="shared" ref="O106" si="15">+N106-M106</f>
        <v>79.517999999999972</v>
      </c>
      <c r="P106" s="666">
        <v>0</v>
      </c>
      <c r="Q106" s="899" t="s">
        <v>1469</v>
      </c>
      <c r="R106" s="903" t="s">
        <v>1549</v>
      </c>
      <c r="S106" s="912"/>
      <c r="T106" s="758" t="s">
        <v>201</v>
      </c>
      <c r="U106" s="917" t="s">
        <v>2</v>
      </c>
      <c r="V106" s="940" t="s">
        <v>258</v>
      </c>
      <c r="W106" s="436" t="s">
        <v>1176</v>
      </c>
      <c r="X106" s="436"/>
      <c r="Y106" s="660" t="s">
        <v>797</v>
      </c>
      <c r="Z106" s="809">
        <v>93</v>
      </c>
      <c r="AA106" s="660" t="s">
        <v>792</v>
      </c>
      <c r="AB106" s="669"/>
      <c r="AC106" s="808"/>
      <c r="AD106" s="436"/>
      <c r="AE106" s="660" t="s">
        <v>792</v>
      </c>
      <c r="AF106" s="809"/>
      <c r="AG106" s="660" t="s">
        <v>792</v>
      </c>
      <c r="AH106" s="669"/>
      <c r="AI106" s="435"/>
      <c r="AJ106" s="436"/>
      <c r="AK106" s="660" t="s">
        <v>792</v>
      </c>
      <c r="AL106" s="437"/>
      <c r="AM106" s="660" t="s">
        <v>792</v>
      </c>
      <c r="AN106" s="438"/>
      <c r="AO106" s="510"/>
      <c r="AP106" s="428" t="s">
        <v>618</v>
      </c>
      <c r="AQ106" s="292" t="s">
        <v>179</v>
      </c>
      <c r="AR106" s="292"/>
      <c r="AS106" s="293"/>
    </row>
    <row r="107" spans="1:47" s="269" customFormat="1" ht="24" customHeight="1">
      <c r="A107" s="489"/>
      <c r="B107" s="242" t="s">
        <v>259</v>
      </c>
      <c r="C107" s="242"/>
      <c r="D107" s="242"/>
      <c r="E107" s="502"/>
      <c r="F107" s="787"/>
      <c r="G107" s="501"/>
      <c r="H107" s="502"/>
      <c r="I107" s="502">
        <v>17</v>
      </c>
      <c r="J107" s="503"/>
      <c r="K107" s="504"/>
      <c r="L107" s="504"/>
      <c r="M107" s="502"/>
      <c r="N107" s="502"/>
      <c r="O107" s="502"/>
      <c r="P107" s="505"/>
      <c r="Q107" s="497"/>
      <c r="R107" s="493"/>
      <c r="S107" s="490"/>
      <c r="T107" s="490"/>
      <c r="U107" s="490"/>
      <c r="V107" s="934"/>
      <c r="W107" s="439"/>
      <c r="X107" s="439"/>
      <c r="Y107" s="439"/>
      <c r="Z107" s="621"/>
      <c r="AA107" s="439"/>
      <c r="AB107" s="439"/>
      <c r="AC107" s="439"/>
      <c r="AD107" s="439"/>
      <c r="AE107" s="439"/>
      <c r="AF107" s="439"/>
      <c r="AG107" s="439"/>
      <c r="AH107" s="439"/>
      <c r="AI107" s="439"/>
      <c r="AJ107" s="439"/>
      <c r="AK107" s="439"/>
      <c r="AL107" s="439"/>
      <c r="AM107" s="439"/>
      <c r="AN107" s="439"/>
      <c r="AO107" s="439"/>
      <c r="AP107" s="267"/>
      <c r="AQ107" s="266"/>
      <c r="AR107" s="266"/>
      <c r="AS107" s="268"/>
      <c r="AU107" s="414"/>
    </row>
    <row r="108" spans="1:47" s="414" customFormat="1" ht="60" customHeight="1">
      <c r="A108" s="346">
        <v>88</v>
      </c>
      <c r="B108" s="459" t="s">
        <v>260</v>
      </c>
      <c r="C108" s="342" t="s">
        <v>261</v>
      </c>
      <c r="D108" s="342" t="s">
        <v>177</v>
      </c>
      <c r="E108" s="666">
        <v>32.363999999999997</v>
      </c>
      <c r="F108" s="785">
        <v>0</v>
      </c>
      <c r="G108" s="348">
        <v>0</v>
      </c>
      <c r="H108" s="666">
        <f t="shared" si="8"/>
        <v>32.363999999999997</v>
      </c>
      <c r="I108" s="666">
        <v>32</v>
      </c>
      <c r="J108" s="350" t="s">
        <v>1272</v>
      </c>
      <c r="K108" s="343" t="s">
        <v>91</v>
      </c>
      <c r="L108" s="347" t="s">
        <v>1285</v>
      </c>
      <c r="M108" s="666">
        <v>68.382000000000005</v>
      </c>
      <c r="N108" s="666">
        <v>107.682</v>
      </c>
      <c r="O108" s="345">
        <f t="shared" ref="O108:O109" si="16">+N108-M108</f>
        <v>39.299999999999997</v>
      </c>
      <c r="P108" s="666">
        <v>0</v>
      </c>
      <c r="Q108" s="825" t="s">
        <v>91</v>
      </c>
      <c r="R108" s="459" t="s">
        <v>1460</v>
      </c>
      <c r="S108" s="858"/>
      <c r="T108" s="287" t="s">
        <v>174</v>
      </c>
      <c r="U108" s="427" t="s">
        <v>2</v>
      </c>
      <c r="V108" s="936" t="s">
        <v>258</v>
      </c>
      <c r="W108" s="442" t="s">
        <v>1176</v>
      </c>
      <c r="X108" s="436"/>
      <c r="Y108" s="660" t="s">
        <v>797</v>
      </c>
      <c r="Z108" s="437">
        <v>94</v>
      </c>
      <c r="AA108" s="660" t="s">
        <v>792</v>
      </c>
      <c r="AB108" s="438"/>
      <c r="AC108" s="435" t="s">
        <v>1180</v>
      </c>
      <c r="AD108" s="436"/>
      <c r="AE108" s="660" t="s">
        <v>792</v>
      </c>
      <c r="AF108" s="437">
        <v>341</v>
      </c>
      <c r="AG108" s="660" t="s">
        <v>792</v>
      </c>
      <c r="AH108" s="438"/>
      <c r="AI108" s="435"/>
      <c r="AJ108" s="436"/>
      <c r="AK108" s="660" t="s">
        <v>792</v>
      </c>
      <c r="AL108" s="437"/>
      <c r="AM108" s="660" t="s">
        <v>792</v>
      </c>
      <c r="AN108" s="438"/>
      <c r="AO108" s="510"/>
      <c r="AP108" s="428" t="s">
        <v>115</v>
      </c>
      <c r="AQ108" s="292"/>
      <c r="AR108" s="292" t="s">
        <v>179</v>
      </c>
      <c r="AS108" s="293"/>
    </row>
    <row r="109" spans="1:47" s="414" customFormat="1" ht="90.6" customHeight="1">
      <c r="A109" s="346">
        <v>89</v>
      </c>
      <c r="B109" s="459" t="s">
        <v>262</v>
      </c>
      <c r="C109" s="342" t="s">
        <v>263</v>
      </c>
      <c r="D109" s="342" t="s">
        <v>177</v>
      </c>
      <c r="E109" s="666">
        <v>177.459</v>
      </c>
      <c r="F109" s="785">
        <v>0</v>
      </c>
      <c r="G109" s="348">
        <v>0</v>
      </c>
      <c r="H109" s="666">
        <f t="shared" si="8"/>
        <v>177.459</v>
      </c>
      <c r="I109" s="666">
        <v>177</v>
      </c>
      <c r="J109" s="911" t="s">
        <v>1247</v>
      </c>
      <c r="K109" s="343" t="s">
        <v>91</v>
      </c>
      <c r="L109" s="347" t="s">
        <v>1257</v>
      </c>
      <c r="M109" s="666">
        <v>177.459</v>
      </c>
      <c r="N109" s="666">
        <v>177.459</v>
      </c>
      <c r="O109" s="345">
        <f t="shared" si="16"/>
        <v>0</v>
      </c>
      <c r="P109" s="666">
        <v>0</v>
      </c>
      <c r="Q109" s="825" t="s">
        <v>91</v>
      </c>
      <c r="R109" s="459" t="s">
        <v>1517</v>
      </c>
      <c r="S109" s="858"/>
      <c r="T109" s="287" t="s">
        <v>174</v>
      </c>
      <c r="U109" s="427" t="s">
        <v>2</v>
      </c>
      <c r="V109" s="936" t="s">
        <v>258</v>
      </c>
      <c r="W109" s="442" t="s">
        <v>1176</v>
      </c>
      <c r="X109" s="436"/>
      <c r="Y109" s="821" t="s">
        <v>1529</v>
      </c>
      <c r="Z109" s="437">
        <v>95</v>
      </c>
      <c r="AA109" s="821" t="s">
        <v>792</v>
      </c>
      <c r="AB109" s="438"/>
      <c r="AC109" s="435"/>
      <c r="AD109" s="436"/>
      <c r="AE109" s="821" t="s">
        <v>792</v>
      </c>
      <c r="AF109" s="437"/>
      <c r="AG109" s="821" t="s">
        <v>792</v>
      </c>
      <c r="AH109" s="438"/>
      <c r="AI109" s="435"/>
      <c r="AJ109" s="436"/>
      <c r="AK109" s="821" t="s">
        <v>792</v>
      </c>
      <c r="AL109" s="437"/>
      <c r="AM109" s="821" t="s">
        <v>792</v>
      </c>
      <c r="AN109" s="438"/>
      <c r="AO109" s="822"/>
      <c r="AP109" s="428" t="s">
        <v>829</v>
      </c>
      <c r="AQ109" s="292"/>
      <c r="AR109" s="292" t="s">
        <v>179</v>
      </c>
      <c r="AS109" s="293"/>
    </row>
    <row r="110" spans="1:47" s="414" customFormat="1" ht="60" customHeight="1">
      <c r="A110" s="346">
        <v>90</v>
      </c>
      <c r="B110" s="459" t="s">
        <v>264</v>
      </c>
      <c r="C110" s="342" t="s">
        <v>180</v>
      </c>
      <c r="D110" s="342" t="s">
        <v>177</v>
      </c>
      <c r="E110" s="666">
        <v>325.93200000000002</v>
      </c>
      <c r="F110" s="785">
        <v>0</v>
      </c>
      <c r="G110" s="348">
        <v>0</v>
      </c>
      <c r="H110" s="666">
        <f t="shared" si="8"/>
        <v>325.93200000000002</v>
      </c>
      <c r="I110" s="666">
        <v>326</v>
      </c>
      <c r="J110" s="733" t="s">
        <v>1463</v>
      </c>
      <c r="K110" s="343" t="s">
        <v>91</v>
      </c>
      <c r="L110" s="347" t="s">
        <v>1258</v>
      </c>
      <c r="M110" s="666">
        <v>320.11099999999999</v>
      </c>
      <c r="N110" s="666">
        <v>287.11099999999999</v>
      </c>
      <c r="O110" s="345">
        <f t="shared" ref="O110:O113" si="17">+N110-M110</f>
        <v>-33</v>
      </c>
      <c r="P110" s="666">
        <v>0</v>
      </c>
      <c r="Q110" s="825" t="s">
        <v>91</v>
      </c>
      <c r="R110" s="459" t="s">
        <v>1592</v>
      </c>
      <c r="S110" s="858"/>
      <c r="T110" s="287" t="s">
        <v>174</v>
      </c>
      <c r="U110" s="427" t="s">
        <v>2</v>
      </c>
      <c r="V110" s="936" t="s">
        <v>258</v>
      </c>
      <c r="W110" s="442" t="s">
        <v>1176</v>
      </c>
      <c r="X110" s="436"/>
      <c r="Y110" s="660" t="s">
        <v>797</v>
      </c>
      <c r="Z110" s="437">
        <v>96</v>
      </c>
      <c r="AA110" s="660" t="s">
        <v>792</v>
      </c>
      <c r="AB110" s="438"/>
      <c r="AC110" s="435"/>
      <c r="AD110" s="436"/>
      <c r="AE110" s="660" t="s">
        <v>792</v>
      </c>
      <c r="AF110" s="437"/>
      <c r="AG110" s="660" t="s">
        <v>792</v>
      </c>
      <c r="AH110" s="438"/>
      <c r="AI110" s="435"/>
      <c r="AJ110" s="436"/>
      <c r="AK110" s="660" t="s">
        <v>792</v>
      </c>
      <c r="AL110" s="437"/>
      <c r="AM110" s="660" t="s">
        <v>792</v>
      </c>
      <c r="AN110" s="438"/>
      <c r="AO110" s="510"/>
      <c r="AP110" s="428" t="s">
        <v>617</v>
      </c>
      <c r="AQ110" s="292"/>
      <c r="AR110" s="292" t="s">
        <v>129</v>
      </c>
      <c r="AS110" s="293"/>
    </row>
    <row r="111" spans="1:47" s="414" customFormat="1" ht="60" customHeight="1">
      <c r="A111" s="346">
        <v>91</v>
      </c>
      <c r="B111" s="459" t="s">
        <v>265</v>
      </c>
      <c r="C111" s="342" t="s">
        <v>204</v>
      </c>
      <c r="D111" s="342" t="s">
        <v>177</v>
      </c>
      <c r="E111" s="666">
        <v>21.7</v>
      </c>
      <c r="F111" s="785">
        <v>0</v>
      </c>
      <c r="G111" s="348">
        <v>0</v>
      </c>
      <c r="H111" s="666">
        <f t="shared" si="8"/>
        <v>21.7</v>
      </c>
      <c r="I111" s="666">
        <v>17</v>
      </c>
      <c r="J111" s="733" t="s">
        <v>1542</v>
      </c>
      <c r="K111" s="343" t="s">
        <v>91</v>
      </c>
      <c r="L111" s="347" t="s">
        <v>1543</v>
      </c>
      <c r="M111" s="666">
        <v>21.154</v>
      </c>
      <c r="N111" s="741">
        <v>21.154</v>
      </c>
      <c r="O111" s="345">
        <f t="shared" si="17"/>
        <v>0</v>
      </c>
      <c r="P111" s="666">
        <v>0</v>
      </c>
      <c r="Q111" s="825" t="s">
        <v>91</v>
      </c>
      <c r="R111" s="459" t="s">
        <v>1548</v>
      </c>
      <c r="S111" s="858"/>
      <c r="T111" s="287" t="s">
        <v>174</v>
      </c>
      <c r="U111" s="427" t="s">
        <v>2</v>
      </c>
      <c r="V111" s="936" t="s">
        <v>258</v>
      </c>
      <c r="W111" s="442" t="s">
        <v>1176</v>
      </c>
      <c r="X111" s="436"/>
      <c r="Y111" s="660" t="s">
        <v>797</v>
      </c>
      <c r="Z111" s="437">
        <v>97</v>
      </c>
      <c r="AA111" s="660" t="s">
        <v>792</v>
      </c>
      <c r="AB111" s="438"/>
      <c r="AC111" s="435"/>
      <c r="AD111" s="436"/>
      <c r="AE111" s="660" t="s">
        <v>792</v>
      </c>
      <c r="AF111" s="437"/>
      <c r="AG111" s="660" t="s">
        <v>792</v>
      </c>
      <c r="AH111" s="438"/>
      <c r="AI111" s="435"/>
      <c r="AJ111" s="436"/>
      <c r="AK111" s="660" t="s">
        <v>792</v>
      </c>
      <c r="AL111" s="437"/>
      <c r="AM111" s="660" t="s">
        <v>792</v>
      </c>
      <c r="AN111" s="438"/>
      <c r="AO111" s="510"/>
      <c r="AP111" s="428" t="s">
        <v>701</v>
      </c>
      <c r="AQ111" s="292"/>
      <c r="AR111" s="292" t="s">
        <v>129</v>
      </c>
      <c r="AS111" s="293"/>
    </row>
    <row r="112" spans="1:47" s="414" customFormat="1" ht="60" customHeight="1">
      <c r="A112" s="346">
        <v>92</v>
      </c>
      <c r="B112" s="459" t="s">
        <v>266</v>
      </c>
      <c r="C112" s="342" t="s">
        <v>193</v>
      </c>
      <c r="D112" s="342" t="s">
        <v>177</v>
      </c>
      <c r="E112" s="666">
        <v>130.53299999999999</v>
      </c>
      <c r="F112" s="785">
        <v>0</v>
      </c>
      <c r="G112" s="348">
        <v>0</v>
      </c>
      <c r="H112" s="666">
        <f t="shared" si="8"/>
        <v>130.53299999999999</v>
      </c>
      <c r="I112" s="666">
        <v>122</v>
      </c>
      <c r="J112" s="733" t="s">
        <v>1463</v>
      </c>
      <c r="K112" s="343" t="s">
        <v>91</v>
      </c>
      <c r="L112" s="347" t="s">
        <v>1259</v>
      </c>
      <c r="M112" s="666">
        <v>184.715</v>
      </c>
      <c r="N112" s="666">
        <v>163.834</v>
      </c>
      <c r="O112" s="345">
        <f t="shared" si="17"/>
        <v>-20.881</v>
      </c>
      <c r="P112" s="666">
        <v>0</v>
      </c>
      <c r="Q112" s="825" t="s">
        <v>91</v>
      </c>
      <c r="R112" s="459" t="s">
        <v>1464</v>
      </c>
      <c r="S112" s="858"/>
      <c r="T112" s="287" t="s">
        <v>174</v>
      </c>
      <c r="U112" s="427" t="s">
        <v>2</v>
      </c>
      <c r="V112" s="936" t="s">
        <v>258</v>
      </c>
      <c r="W112" s="442" t="s">
        <v>1176</v>
      </c>
      <c r="X112" s="436"/>
      <c r="Y112" s="660" t="s">
        <v>797</v>
      </c>
      <c r="Z112" s="437">
        <v>98</v>
      </c>
      <c r="AA112" s="660" t="s">
        <v>792</v>
      </c>
      <c r="AB112" s="438"/>
      <c r="AC112" s="435"/>
      <c r="AD112" s="436"/>
      <c r="AE112" s="660" t="s">
        <v>792</v>
      </c>
      <c r="AF112" s="437"/>
      <c r="AG112" s="660" t="s">
        <v>792</v>
      </c>
      <c r="AH112" s="438"/>
      <c r="AI112" s="435"/>
      <c r="AJ112" s="436"/>
      <c r="AK112" s="660" t="s">
        <v>792</v>
      </c>
      <c r="AL112" s="437"/>
      <c r="AM112" s="660" t="s">
        <v>792</v>
      </c>
      <c r="AN112" s="438"/>
      <c r="AO112" s="510"/>
      <c r="AP112" s="428" t="s">
        <v>617</v>
      </c>
      <c r="AQ112" s="292" t="s">
        <v>129</v>
      </c>
      <c r="AR112" s="292"/>
      <c r="AS112" s="293"/>
    </row>
    <row r="113" spans="1:47" s="414" customFormat="1" ht="60" customHeight="1">
      <c r="A113" s="346">
        <v>93</v>
      </c>
      <c r="B113" s="459" t="s">
        <v>267</v>
      </c>
      <c r="C113" s="342" t="s">
        <v>172</v>
      </c>
      <c r="D113" s="342" t="s">
        <v>177</v>
      </c>
      <c r="E113" s="666">
        <v>189.62899999999999</v>
      </c>
      <c r="F113" s="786">
        <v>0</v>
      </c>
      <c r="G113" s="666">
        <v>0</v>
      </c>
      <c r="H113" s="666">
        <f t="shared" si="8"/>
        <v>189.62899999999999</v>
      </c>
      <c r="I113" s="666">
        <v>170</v>
      </c>
      <c r="J113" s="733" t="s">
        <v>1463</v>
      </c>
      <c r="K113" s="343" t="s">
        <v>91</v>
      </c>
      <c r="L113" s="347" t="s">
        <v>1260</v>
      </c>
      <c r="M113" s="666">
        <v>326.70699999999999</v>
      </c>
      <c r="N113" s="666">
        <v>471.59199999999998</v>
      </c>
      <c r="O113" s="345">
        <f t="shared" si="17"/>
        <v>144.88499999999999</v>
      </c>
      <c r="P113" s="666">
        <v>0</v>
      </c>
      <c r="Q113" s="825" t="s">
        <v>91</v>
      </c>
      <c r="R113" s="459" t="s">
        <v>1465</v>
      </c>
      <c r="S113" s="858"/>
      <c r="T113" s="287" t="s">
        <v>174</v>
      </c>
      <c r="U113" s="427" t="s">
        <v>2</v>
      </c>
      <c r="V113" s="936" t="s">
        <v>258</v>
      </c>
      <c r="W113" s="442" t="s">
        <v>1176</v>
      </c>
      <c r="X113" s="436"/>
      <c r="Y113" s="660" t="s">
        <v>797</v>
      </c>
      <c r="Z113" s="437">
        <v>99</v>
      </c>
      <c r="AA113" s="660" t="s">
        <v>792</v>
      </c>
      <c r="AB113" s="438"/>
      <c r="AC113" s="435"/>
      <c r="AD113" s="436"/>
      <c r="AE113" s="660" t="s">
        <v>792</v>
      </c>
      <c r="AF113" s="437"/>
      <c r="AG113" s="660" t="s">
        <v>792</v>
      </c>
      <c r="AH113" s="438"/>
      <c r="AI113" s="435"/>
      <c r="AJ113" s="436"/>
      <c r="AK113" s="660" t="s">
        <v>792</v>
      </c>
      <c r="AL113" s="437"/>
      <c r="AM113" s="660" t="s">
        <v>792</v>
      </c>
      <c r="AN113" s="438"/>
      <c r="AO113" s="510"/>
      <c r="AP113" s="428" t="s">
        <v>618</v>
      </c>
      <c r="AQ113" s="292" t="s">
        <v>129</v>
      </c>
      <c r="AR113" s="292"/>
      <c r="AS113" s="293"/>
    </row>
    <row r="114" spans="1:47" s="269" customFormat="1" ht="24" customHeight="1">
      <c r="A114" s="258"/>
      <c r="B114" s="259" t="s">
        <v>268</v>
      </c>
      <c r="C114" s="259"/>
      <c r="D114" s="259"/>
      <c r="E114" s="665"/>
      <c r="F114" s="789"/>
      <c r="G114" s="260"/>
      <c r="H114" s="665"/>
      <c r="I114" s="665"/>
      <c r="J114" s="261"/>
      <c r="K114" s="262"/>
      <c r="L114" s="262"/>
      <c r="M114" s="665"/>
      <c r="N114" s="665"/>
      <c r="O114" s="665"/>
      <c r="P114" s="263"/>
      <c r="Q114" s="264"/>
      <c r="R114" s="265"/>
      <c r="S114" s="266"/>
      <c r="T114" s="266"/>
      <c r="U114" s="266"/>
      <c r="V114" s="942"/>
      <c r="W114" s="440"/>
      <c r="X114" s="440"/>
      <c r="Y114" s="440"/>
      <c r="Z114" s="623"/>
      <c r="AA114" s="440"/>
      <c r="AB114" s="440"/>
      <c r="AC114" s="440"/>
      <c r="AD114" s="440"/>
      <c r="AE114" s="440"/>
      <c r="AF114" s="440"/>
      <c r="AG114" s="440"/>
      <c r="AH114" s="440"/>
      <c r="AI114" s="440"/>
      <c r="AJ114" s="440"/>
      <c r="AK114" s="440"/>
      <c r="AL114" s="440"/>
      <c r="AM114" s="440"/>
      <c r="AN114" s="440"/>
      <c r="AO114" s="440"/>
      <c r="AP114" s="267"/>
      <c r="AQ114" s="266"/>
      <c r="AR114" s="266"/>
      <c r="AS114" s="268"/>
      <c r="AU114" s="414"/>
    </row>
    <row r="115" spans="1:47" s="414" customFormat="1" ht="60" customHeight="1">
      <c r="A115" s="346">
        <v>94</v>
      </c>
      <c r="B115" s="459" t="s">
        <v>269</v>
      </c>
      <c r="C115" s="342" t="s">
        <v>172</v>
      </c>
      <c r="D115" s="342" t="s">
        <v>177</v>
      </c>
      <c r="E115" s="666">
        <v>500</v>
      </c>
      <c r="F115" s="785">
        <v>0</v>
      </c>
      <c r="G115" s="348">
        <v>0</v>
      </c>
      <c r="H115" s="666">
        <f t="shared" ref="H115:H117" si="18">E115+F115-G115</f>
        <v>500</v>
      </c>
      <c r="I115" s="666">
        <v>500</v>
      </c>
      <c r="J115" s="350" t="s">
        <v>1531</v>
      </c>
      <c r="K115" s="343" t="s">
        <v>91</v>
      </c>
      <c r="L115" s="347" t="s">
        <v>1284</v>
      </c>
      <c r="M115" s="666">
        <v>500</v>
      </c>
      <c r="N115" s="666">
        <v>500</v>
      </c>
      <c r="O115" s="345">
        <f t="shared" ref="O115:O117" si="19">+N115-M115</f>
        <v>0</v>
      </c>
      <c r="P115" s="666">
        <v>0</v>
      </c>
      <c r="Q115" s="825" t="s">
        <v>91</v>
      </c>
      <c r="R115" s="459" t="s">
        <v>1470</v>
      </c>
      <c r="S115" s="858"/>
      <c r="T115" s="287" t="s">
        <v>201</v>
      </c>
      <c r="U115" s="427" t="s">
        <v>2</v>
      </c>
      <c r="V115" s="936" t="s">
        <v>258</v>
      </c>
      <c r="W115" s="442" t="s">
        <v>1176</v>
      </c>
      <c r="X115" s="436"/>
      <c r="Y115" s="821" t="s">
        <v>792</v>
      </c>
      <c r="Z115" s="437">
        <v>100</v>
      </c>
      <c r="AA115" s="821" t="s">
        <v>792</v>
      </c>
      <c r="AB115" s="438"/>
      <c r="AC115" s="435"/>
      <c r="AD115" s="436"/>
      <c r="AE115" s="821" t="s">
        <v>792</v>
      </c>
      <c r="AF115" s="437"/>
      <c r="AG115" s="821" t="s">
        <v>792</v>
      </c>
      <c r="AH115" s="438"/>
      <c r="AI115" s="435"/>
      <c r="AJ115" s="436"/>
      <c r="AK115" s="821" t="s">
        <v>792</v>
      </c>
      <c r="AL115" s="437"/>
      <c r="AM115" s="821" t="s">
        <v>792</v>
      </c>
      <c r="AN115" s="438"/>
      <c r="AO115" s="822"/>
      <c r="AP115" s="428" t="s">
        <v>115</v>
      </c>
      <c r="AQ115" s="292"/>
      <c r="AR115" s="292" t="s">
        <v>179</v>
      </c>
      <c r="AS115" s="293"/>
    </row>
    <row r="116" spans="1:47" s="414" customFormat="1" ht="60" customHeight="1">
      <c r="A116" s="346">
        <v>95</v>
      </c>
      <c r="B116" s="459" t="s">
        <v>270</v>
      </c>
      <c r="C116" s="342" t="s">
        <v>180</v>
      </c>
      <c r="D116" s="342" t="s">
        <v>177</v>
      </c>
      <c r="E116" s="666">
        <v>213.58</v>
      </c>
      <c r="F116" s="785">
        <v>0</v>
      </c>
      <c r="G116" s="348">
        <v>0</v>
      </c>
      <c r="H116" s="666">
        <f t="shared" si="18"/>
        <v>213.58</v>
      </c>
      <c r="I116" s="666">
        <v>214</v>
      </c>
      <c r="J116" s="733" t="s">
        <v>1226</v>
      </c>
      <c r="K116" s="343" t="s">
        <v>91</v>
      </c>
      <c r="L116" s="347" t="s">
        <v>1227</v>
      </c>
      <c r="M116" s="666">
        <v>209.76599999999999</v>
      </c>
      <c r="N116" s="666">
        <v>209.76599999999999</v>
      </c>
      <c r="O116" s="345">
        <f t="shared" si="19"/>
        <v>0</v>
      </c>
      <c r="P116" s="666">
        <v>0</v>
      </c>
      <c r="Q116" s="825" t="s">
        <v>91</v>
      </c>
      <c r="R116" s="459" t="s">
        <v>1532</v>
      </c>
      <c r="S116" s="858"/>
      <c r="T116" s="287" t="s">
        <v>201</v>
      </c>
      <c r="U116" s="427" t="s">
        <v>2</v>
      </c>
      <c r="V116" s="936" t="s">
        <v>1533</v>
      </c>
      <c r="W116" s="442" t="s">
        <v>1176</v>
      </c>
      <c r="X116" s="436"/>
      <c r="Y116" s="821" t="s">
        <v>792</v>
      </c>
      <c r="Z116" s="437">
        <v>101</v>
      </c>
      <c r="AA116" s="821" t="s">
        <v>1529</v>
      </c>
      <c r="AB116" s="438"/>
      <c r="AC116" s="435"/>
      <c r="AD116" s="436"/>
      <c r="AE116" s="821" t="s">
        <v>1520</v>
      </c>
      <c r="AF116" s="437"/>
      <c r="AG116" s="821" t="s">
        <v>1529</v>
      </c>
      <c r="AH116" s="438"/>
      <c r="AI116" s="435"/>
      <c r="AJ116" s="436"/>
      <c r="AK116" s="821" t="s">
        <v>1529</v>
      </c>
      <c r="AL116" s="437"/>
      <c r="AM116" s="821" t="s">
        <v>1529</v>
      </c>
      <c r="AN116" s="438"/>
      <c r="AO116" s="822"/>
      <c r="AP116" s="427" t="s">
        <v>701</v>
      </c>
      <c r="AQ116" s="292"/>
      <c r="AR116" s="292" t="s">
        <v>179</v>
      </c>
      <c r="AS116" s="293"/>
    </row>
    <row r="117" spans="1:47" s="414" customFormat="1" ht="60" customHeight="1">
      <c r="A117" s="346">
        <v>96</v>
      </c>
      <c r="B117" s="459" t="s">
        <v>271</v>
      </c>
      <c r="C117" s="342" t="s">
        <v>272</v>
      </c>
      <c r="D117" s="342" t="s">
        <v>177</v>
      </c>
      <c r="E117" s="666">
        <v>211.18600000000001</v>
      </c>
      <c r="F117" s="785">
        <v>0</v>
      </c>
      <c r="G117" s="348">
        <v>0</v>
      </c>
      <c r="H117" s="666">
        <f t="shared" si="18"/>
        <v>211.18600000000001</v>
      </c>
      <c r="I117" s="666">
        <v>208</v>
      </c>
      <c r="J117" s="733" t="s">
        <v>1226</v>
      </c>
      <c r="K117" s="343" t="s">
        <v>91</v>
      </c>
      <c r="L117" s="347" t="s">
        <v>1534</v>
      </c>
      <c r="M117" s="666">
        <v>214.34800000000001</v>
      </c>
      <c r="N117" s="666">
        <v>214.34800000000001</v>
      </c>
      <c r="O117" s="345">
        <f t="shared" si="19"/>
        <v>0</v>
      </c>
      <c r="P117" s="666">
        <v>0</v>
      </c>
      <c r="Q117" s="825" t="s">
        <v>91</v>
      </c>
      <c r="R117" s="459" t="s">
        <v>1535</v>
      </c>
      <c r="S117" s="858"/>
      <c r="T117" s="287" t="s">
        <v>201</v>
      </c>
      <c r="U117" s="427" t="s">
        <v>2</v>
      </c>
      <c r="V117" s="936" t="s">
        <v>1536</v>
      </c>
      <c r="W117" s="442" t="s">
        <v>1176</v>
      </c>
      <c r="X117" s="436"/>
      <c r="Y117" s="821" t="s">
        <v>1529</v>
      </c>
      <c r="Z117" s="437">
        <v>102</v>
      </c>
      <c r="AA117" s="821" t="s">
        <v>1529</v>
      </c>
      <c r="AB117" s="438"/>
      <c r="AC117" s="435"/>
      <c r="AD117" s="436"/>
      <c r="AE117" s="821" t="s">
        <v>1529</v>
      </c>
      <c r="AF117" s="437"/>
      <c r="AG117" s="821" t="s">
        <v>792</v>
      </c>
      <c r="AH117" s="438"/>
      <c r="AI117" s="435"/>
      <c r="AJ117" s="436"/>
      <c r="AK117" s="821" t="s">
        <v>1529</v>
      </c>
      <c r="AL117" s="437"/>
      <c r="AM117" s="821" t="s">
        <v>1529</v>
      </c>
      <c r="AN117" s="438"/>
      <c r="AO117" s="822"/>
      <c r="AP117" s="428" t="s">
        <v>618</v>
      </c>
      <c r="AQ117" s="292" t="s">
        <v>1537</v>
      </c>
      <c r="AR117" s="292"/>
      <c r="AS117" s="293"/>
    </row>
    <row r="118" spans="1:47" s="286" customFormat="1" ht="21.6" customHeight="1">
      <c r="A118" s="274"/>
      <c r="B118" s="275" t="s">
        <v>273</v>
      </c>
      <c r="C118" s="275"/>
      <c r="D118" s="275"/>
      <c r="E118" s="277"/>
      <c r="F118" s="788"/>
      <c r="G118" s="276"/>
      <c r="H118" s="277"/>
      <c r="I118" s="277"/>
      <c r="J118" s="278"/>
      <c r="K118" s="279"/>
      <c r="L118" s="279"/>
      <c r="M118" s="277"/>
      <c r="N118" s="280"/>
      <c r="O118" s="277"/>
      <c r="P118" s="281"/>
      <c r="Q118" s="282"/>
      <c r="R118" s="278"/>
      <c r="S118" s="283"/>
      <c r="T118" s="283"/>
      <c r="U118" s="283"/>
      <c r="V118" s="941"/>
      <c r="W118" s="440"/>
      <c r="X118" s="440"/>
      <c r="Y118" s="440"/>
      <c r="Z118" s="623"/>
      <c r="AA118" s="440"/>
      <c r="AB118" s="440"/>
      <c r="AC118" s="440"/>
      <c r="AD118" s="440"/>
      <c r="AE118" s="440"/>
      <c r="AF118" s="440"/>
      <c r="AG118" s="440"/>
      <c r="AH118" s="440"/>
      <c r="AI118" s="440"/>
      <c r="AJ118" s="440"/>
      <c r="AK118" s="440"/>
      <c r="AL118" s="440"/>
      <c r="AM118" s="440"/>
      <c r="AN118" s="440"/>
      <c r="AO118" s="440"/>
      <c r="AP118" s="284"/>
      <c r="AQ118" s="283"/>
      <c r="AR118" s="283"/>
      <c r="AS118" s="285"/>
      <c r="AU118" s="958"/>
    </row>
    <row r="119" spans="1:47" s="269" customFormat="1" ht="24" customHeight="1">
      <c r="A119" s="258"/>
      <c r="B119" s="259" t="s">
        <v>274</v>
      </c>
      <c r="C119" s="259"/>
      <c r="D119" s="259"/>
      <c r="E119" s="665"/>
      <c r="F119" s="789"/>
      <c r="G119" s="260"/>
      <c r="H119" s="665"/>
      <c r="I119" s="665"/>
      <c r="J119" s="261"/>
      <c r="K119" s="262"/>
      <c r="L119" s="262"/>
      <c r="M119" s="665"/>
      <c r="N119" s="665"/>
      <c r="O119" s="665"/>
      <c r="P119" s="263"/>
      <c r="Q119" s="264"/>
      <c r="R119" s="265"/>
      <c r="S119" s="266"/>
      <c r="T119" s="266"/>
      <c r="U119" s="266"/>
      <c r="V119" s="942"/>
      <c r="W119" s="440"/>
      <c r="X119" s="440"/>
      <c r="Y119" s="440"/>
      <c r="Z119" s="623"/>
      <c r="AA119" s="440"/>
      <c r="AB119" s="440"/>
      <c r="AC119" s="440"/>
      <c r="AD119" s="440"/>
      <c r="AE119" s="440"/>
      <c r="AF119" s="440"/>
      <c r="AG119" s="440"/>
      <c r="AH119" s="440"/>
      <c r="AI119" s="440"/>
      <c r="AJ119" s="440"/>
      <c r="AK119" s="440"/>
      <c r="AL119" s="440"/>
      <c r="AM119" s="440"/>
      <c r="AN119" s="440"/>
      <c r="AO119" s="440"/>
      <c r="AP119" s="267"/>
      <c r="AQ119" s="266"/>
      <c r="AR119" s="266"/>
      <c r="AS119" s="268"/>
      <c r="AU119" s="414"/>
    </row>
    <row r="120" spans="1:47" s="414" customFormat="1" ht="60" customHeight="1">
      <c r="A120" s="346">
        <v>97</v>
      </c>
      <c r="B120" s="459" t="s">
        <v>1992</v>
      </c>
      <c r="C120" s="342" t="s">
        <v>275</v>
      </c>
      <c r="D120" s="342" t="s">
        <v>177</v>
      </c>
      <c r="E120" s="666">
        <v>37.363</v>
      </c>
      <c r="F120" s="785">
        <v>0</v>
      </c>
      <c r="G120" s="341"/>
      <c r="H120" s="666">
        <v>37.363</v>
      </c>
      <c r="I120" s="666">
        <v>35</v>
      </c>
      <c r="J120" s="733" t="s">
        <v>1226</v>
      </c>
      <c r="K120" s="343" t="s">
        <v>91</v>
      </c>
      <c r="L120" s="347" t="s">
        <v>1993</v>
      </c>
      <c r="M120" s="666">
        <v>42.834000000000003</v>
      </c>
      <c r="N120" s="666">
        <v>42.781999999999996</v>
      </c>
      <c r="O120" s="345">
        <v>-5.2000000000006708E-2</v>
      </c>
      <c r="P120" s="666" t="s">
        <v>534</v>
      </c>
      <c r="Q120" s="825" t="s">
        <v>91</v>
      </c>
      <c r="R120" s="459" t="s">
        <v>1933</v>
      </c>
      <c r="S120" s="858"/>
      <c r="T120" s="287" t="s">
        <v>1994</v>
      </c>
      <c r="U120" s="288" t="s">
        <v>1977</v>
      </c>
      <c r="V120" s="935" t="s">
        <v>1978</v>
      </c>
      <c r="W120" s="442" t="s">
        <v>1176</v>
      </c>
      <c r="X120" s="436"/>
      <c r="Y120" s="660" t="s">
        <v>534</v>
      </c>
      <c r="Z120" s="437">
        <v>103</v>
      </c>
      <c r="AA120" s="660" t="s">
        <v>534</v>
      </c>
      <c r="AB120" s="438"/>
      <c r="AC120" s="435"/>
      <c r="AD120" s="436"/>
      <c r="AE120" s="660" t="s">
        <v>534</v>
      </c>
      <c r="AF120" s="437"/>
      <c r="AG120" s="660" t="s">
        <v>534</v>
      </c>
      <c r="AH120" s="438"/>
      <c r="AI120" s="435"/>
      <c r="AJ120" s="436"/>
      <c r="AK120" s="660" t="s">
        <v>534</v>
      </c>
      <c r="AL120" s="437"/>
      <c r="AM120" s="660" t="s">
        <v>534</v>
      </c>
      <c r="AN120" s="438"/>
      <c r="AO120" s="510"/>
      <c r="AP120" s="428" t="s">
        <v>617</v>
      </c>
      <c r="AQ120" s="290" t="s">
        <v>129</v>
      </c>
      <c r="AR120" s="290"/>
      <c r="AS120" s="291"/>
    </row>
    <row r="121" spans="1:47" s="414" customFormat="1" ht="60" customHeight="1">
      <c r="A121" s="346">
        <v>98</v>
      </c>
      <c r="B121" s="459" t="s">
        <v>277</v>
      </c>
      <c r="C121" s="342" t="s">
        <v>278</v>
      </c>
      <c r="D121" s="342" t="s">
        <v>177</v>
      </c>
      <c r="E121" s="666">
        <v>78.429000000000002</v>
      </c>
      <c r="F121" s="785">
        <v>0</v>
      </c>
      <c r="G121" s="341"/>
      <c r="H121" s="666">
        <v>78.429000000000002</v>
      </c>
      <c r="I121" s="666">
        <v>64</v>
      </c>
      <c r="J121" s="350" t="s">
        <v>1226</v>
      </c>
      <c r="K121" s="343" t="s">
        <v>91</v>
      </c>
      <c r="L121" s="347" t="s">
        <v>1995</v>
      </c>
      <c r="M121" s="666">
        <v>77.953999999999994</v>
      </c>
      <c r="N121" s="666">
        <v>78.001999999999995</v>
      </c>
      <c r="O121" s="345">
        <v>4.8000000000001819E-2</v>
      </c>
      <c r="P121" s="666" t="s">
        <v>534</v>
      </c>
      <c r="Q121" s="825" t="s">
        <v>91</v>
      </c>
      <c r="R121" s="459" t="s">
        <v>1934</v>
      </c>
      <c r="S121" s="858"/>
      <c r="T121" s="287" t="s">
        <v>1994</v>
      </c>
      <c r="U121" s="288" t="s">
        <v>1977</v>
      </c>
      <c r="V121" s="935" t="s">
        <v>1978</v>
      </c>
      <c r="W121" s="442" t="s">
        <v>1176</v>
      </c>
      <c r="X121" s="436"/>
      <c r="Y121" s="660" t="s">
        <v>534</v>
      </c>
      <c r="Z121" s="437">
        <v>104</v>
      </c>
      <c r="AA121" s="660" t="s">
        <v>534</v>
      </c>
      <c r="AB121" s="438"/>
      <c r="AC121" s="435"/>
      <c r="AD121" s="436"/>
      <c r="AE121" s="660" t="s">
        <v>534</v>
      </c>
      <c r="AF121" s="437"/>
      <c r="AG121" s="660" t="s">
        <v>534</v>
      </c>
      <c r="AH121" s="438"/>
      <c r="AI121" s="435"/>
      <c r="AJ121" s="436"/>
      <c r="AK121" s="660" t="s">
        <v>534</v>
      </c>
      <c r="AL121" s="437"/>
      <c r="AM121" s="660" t="s">
        <v>534</v>
      </c>
      <c r="AN121" s="438"/>
      <c r="AO121" s="510"/>
      <c r="AP121" s="428" t="s">
        <v>829</v>
      </c>
      <c r="AQ121" s="290" t="s">
        <v>129</v>
      </c>
      <c r="AR121" s="290"/>
      <c r="AS121" s="291"/>
    </row>
    <row r="122" spans="1:47" s="414" customFormat="1" ht="101.25" customHeight="1">
      <c r="A122" s="346">
        <v>99</v>
      </c>
      <c r="B122" s="459" t="s">
        <v>279</v>
      </c>
      <c r="C122" s="342" t="s">
        <v>280</v>
      </c>
      <c r="D122" s="342" t="s">
        <v>177</v>
      </c>
      <c r="E122" s="666">
        <v>95.596000000000004</v>
      </c>
      <c r="F122" s="785">
        <v>0</v>
      </c>
      <c r="G122" s="341"/>
      <c r="H122" s="666">
        <v>95.596000000000004</v>
      </c>
      <c r="I122" s="666">
        <v>100</v>
      </c>
      <c r="J122" s="350" t="s">
        <v>1996</v>
      </c>
      <c r="K122" s="343" t="s">
        <v>91</v>
      </c>
      <c r="L122" s="347" t="s">
        <v>1997</v>
      </c>
      <c r="M122" s="666">
        <v>24.437000000000001</v>
      </c>
      <c r="N122" s="666">
        <v>20.376000000000001</v>
      </c>
      <c r="O122" s="345">
        <v>-4.0609999999999999</v>
      </c>
      <c r="P122" s="666" t="s">
        <v>534</v>
      </c>
      <c r="Q122" s="825" t="s">
        <v>91</v>
      </c>
      <c r="R122" s="355" t="s">
        <v>1935</v>
      </c>
      <c r="S122" s="858"/>
      <c r="T122" s="287" t="s">
        <v>1994</v>
      </c>
      <c r="U122" s="288" t="s">
        <v>1977</v>
      </c>
      <c r="V122" s="935" t="s">
        <v>1978</v>
      </c>
      <c r="W122" s="442" t="s">
        <v>1176</v>
      </c>
      <c r="X122" s="436"/>
      <c r="Y122" s="660" t="s">
        <v>534</v>
      </c>
      <c r="Z122" s="437">
        <v>105</v>
      </c>
      <c r="AA122" s="660" t="s">
        <v>534</v>
      </c>
      <c r="AB122" s="438"/>
      <c r="AC122" s="435"/>
      <c r="AD122" s="436"/>
      <c r="AE122" s="660" t="s">
        <v>534</v>
      </c>
      <c r="AF122" s="437"/>
      <c r="AG122" s="660" t="s">
        <v>534</v>
      </c>
      <c r="AH122" s="438"/>
      <c r="AI122" s="435"/>
      <c r="AJ122" s="436"/>
      <c r="AK122" s="660" t="s">
        <v>534</v>
      </c>
      <c r="AL122" s="437"/>
      <c r="AM122" s="660" t="s">
        <v>534</v>
      </c>
      <c r="AN122" s="438"/>
      <c r="AO122" s="510"/>
      <c r="AP122" s="428" t="s">
        <v>115</v>
      </c>
      <c r="AQ122" s="290" t="s">
        <v>129</v>
      </c>
      <c r="AR122" s="290"/>
      <c r="AS122" s="291"/>
    </row>
    <row r="123" spans="1:47" s="414" customFormat="1" ht="113.25" customHeight="1">
      <c r="A123" s="346">
        <v>100</v>
      </c>
      <c r="B123" s="459" t="s">
        <v>281</v>
      </c>
      <c r="C123" s="342" t="s">
        <v>282</v>
      </c>
      <c r="D123" s="342" t="s">
        <v>177</v>
      </c>
      <c r="E123" s="666">
        <v>128.29900000000001</v>
      </c>
      <c r="F123" s="785">
        <v>0</v>
      </c>
      <c r="G123" s="341"/>
      <c r="H123" s="666">
        <v>128.29900000000001</v>
      </c>
      <c r="I123" s="666">
        <v>121</v>
      </c>
      <c r="J123" s="350" t="s">
        <v>1998</v>
      </c>
      <c r="K123" s="343" t="s">
        <v>91</v>
      </c>
      <c r="L123" s="347" t="s">
        <v>1999</v>
      </c>
      <c r="M123" s="666">
        <v>130.565</v>
      </c>
      <c r="N123" s="666">
        <v>129.88</v>
      </c>
      <c r="O123" s="345">
        <v>-0.68500000000000227</v>
      </c>
      <c r="P123" s="666"/>
      <c r="Q123" s="825" t="s">
        <v>1469</v>
      </c>
      <c r="R123" s="355" t="s">
        <v>1936</v>
      </c>
      <c r="S123" s="858"/>
      <c r="T123" s="287" t="s">
        <v>1994</v>
      </c>
      <c r="U123" s="288" t="s">
        <v>1977</v>
      </c>
      <c r="V123" s="935" t="s">
        <v>1978</v>
      </c>
      <c r="W123" s="442" t="s">
        <v>1176</v>
      </c>
      <c r="X123" s="436"/>
      <c r="Y123" s="660" t="s">
        <v>534</v>
      </c>
      <c r="Z123" s="437">
        <v>106</v>
      </c>
      <c r="AA123" s="660" t="s">
        <v>534</v>
      </c>
      <c r="AB123" s="438"/>
      <c r="AC123" s="435"/>
      <c r="AD123" s="436"/>
      <c r="AE123" s="660" t="s">
        <v>534</v>
      </c>
      <c r="AF123" s="437"/>
      <c r="AG123" s="660" t="s">
        <v>534</v>
      </c>
      <c r="AH123" s="438"/>
      <c r="AI123" s="435"/>
      <c r="AJ123" s="436"/>
      <c r="AK123" s="660" t="s">
        <v>534</v>
      </c>
      <c r="AL123" s="437"/>
      <c r="AM123" s="660" t="s">
        <v>534</v>
      </c>
      <c r="AN123" s="438"/>
      <c r="AO123" s="510"/>
      <c r="AP123" s="428" t="s">
        <v>115</v>
      </c>
      <c r="AQ123" s="290" t="s">
        <v>129</v>
      </c>
      <c r="AR123" s="290"/>
      <c r="AS123" s="291"/>
    </row>
    <row r="124" spans="1:47" s="414" customFormat="1" ht="60" customHeight="1">
      <c r="A124" s="346">
        <v>101</v>
      </c>
      <c r="B124" s="459" t="s">
        <v>2000</v>
      </c>
      <c r="C124" s="342" t="s">
        <v>172</v>
      </c>
      <c r="D124" s="342" t="s">
        <v>177</v>
      </c>
      <c r="E124" s="666">
        <v>61.372999999999998</v>
      </c>
      <c r="F124" s="785">
        <v>0</v>
      </c>
      <c r="G124" s="341"/>
      <c r="H124" s="666">
        <v>61.372999999999998</v>
      </c>
      <c r="I124" s="666">
        <v>72</v>
      </c>
      <c r="J124" s="733" t="s">
        <v>1226</v>
      </c>
      <c r="K124" s="343" t="s">
        <v>91</v>
      </c>
      <c r="L124" s="737" t="s">
        <v>2001</v>
      </c>
      <c r="M124" s="666">
        <v>72.477999999999994</v>
      </c>
      <c r="N124" s="666">
        <v>221.71100000000001</v>
      </c>
      <c r="O124" s="345">
        <v>149.233</v>
      </c>
      <c r="P124" s="666" t="s">
        <v>534</v>
      </c>
      <c r="Q124" s="825" t="s">
        <v>91</v>
      </c>
      <c r="R124" s="459" t="s">
        <v>1937</v>
      </c>
      <c r="S124" s="858"/>
      <c r="T124" s="287" t="s">
        <v>1994</v>
      </c>
      <c r="U124" s="288" t="s">
        <v>1977</v>
      </c>
      <c r="V124" s="935" t="s">
        <v>1978</v>
      </c>
      <c r="W124" s="442" t="s">
        <v>1176</v>
      </c>
      <c r="X124" s="436"/>
      <c r="Y124" s="660" t="s">
        <v>534</v>
      </c>
      <c r="Z124" s="437">
        <v>107</v>
      </c>
      <c r="AA124" s="660" t="s">
        <v>534</v>
      </c>
      <c r="AB124" s="438"/>
      <c r="AC124" s="435"/>
      <c r="AD124" s="436"/>
      <c r="AE124" s="660" t="s">
        <v>534</v>
      </c>
      <c r="AF124" s="437"/>
      <c r="AG124" s="660" t="s">
        <v>534</v>
      </c>
      <c r="AH124" s="438"/>
      <c r="AI124" s="435"/>
      <c r="AJ124" s="436"/>
      <c r="AK124" s="660" t="s">
        <v>534</v>
      </c>
      <c r="AL124" s="437"/>
      <c r="AM124" s="660" t="s">
        <v>534</v>
      </c>
      <c r="AN124" s="438"/>
      <c r="AO124" s="510"/>
      <c r="AP124" s="427" t="s">
        <v>701</v>
      </c>
      <c r="AQ124" s="290" t="s">
        <v>129</v>
      </c>
      <c r="AR124" s="290"/>
      <c r="AS124" s="291"/>
    </row>
    <row r="125" spans="1:47" s="414" customFormat="1" ht="60" customHeight="1">
      <c r="A125" s="346">
        <v>102</v>
      </c>
      <c r="B125" s="459" t="s">
        <v>283</v>
      </c>
      <c r="C125" s="342" t="s">
        <v>284</v>
      </c>
      <c r="D125" s="342" t="s">
        <v>177</v>
      </c>
      <c r="E125" s="666">
        <v>10.836</v>
      </c>
      <c r="F125" s="785">
        <v>0</v>
      </c>
      <c r="G125" s="341"/>
      <c r="H125" s="666">
        <v>10.836</v>
      </c>
      <c r="I125" s="666">
        <v>14</v>
      </c>
      <c r="J125" s="733" t="s">
        <v>1226</v>
      </c>
      <c r="K125" s="343" t="s">
        <v>91</v>
      </c>
      <c r="L125" s="347" t="s">
        <v>2002</v>
      </c>
      <c r="M125" s="666">
        <v>11.022</v>
      </c>
      <c r="N125" s="666">
        <v>10.894</v>
      </c>
      <c r="O125" s="345">
        <v>-0.12800000000000011</v>
      </c>
      <c r="P125" s="666" t="s">
        <v>534</v>
      </c>
      <c r="Q125" s="825" t="s">
        <v>91</v>
      </c>
      <c r="R125" s="459" t="s">
        <v>1938</v>
      </c>
      <c r="S125" s="858"/>
      <c r="T125" s="287" t="s">
        <v>1994</v>
      </c>
      <c r="U125" s="288" t="s">
        <v>1977</v>
      </c>
      <c r="V125" s="935" t="s">
        <v>1978</v>
      </c>
      <c r="W125" s="442" t="s">
        <v>1176</v>
      </c>
      <c r="X125" s="436"/>
      <c r="Y125" s="660" t="s">
        <v>534</v>
      </c>
      <c r="Z125" s="437">
        <v>108</v>
      </c>
      <c r="AA125" s="660" t="s">
        <v>534</v>
      </c>
      <c r="AB125" s="438"/>
      <c r="AC125" s="435"/>
      <c r="AD125" s="436"/>
      <c r="AE125" s="660" t="s">
        <v>534</v>
      </c>
      <c r="AF125" s="437"/>
      <c r="AG125" s="660" t="s">
        <v>534</v>
      </c>
      <c r="AH125" s="438"/>
      <c r="AI125" s="435"/>
      <c r="AJ125" s="436"/>
      <c r="AK125" s="660" t="s">
        <v>534</v>
      </c>
      <c r="AL125" s="437"/>
      <c r="AM125" s="660" t="s">
        <v>534</v>
      </c>
      <c r="AN125" s="438"/>
      <c r="AO125" s="510"/>
      <c r="AP125" s="428" t="s">
        <v>617</v>
      </c>
      <c r="AQ125" s="290" t="s">
        <v>129</v>
      </c>
      <c r="AR125" s="290"/>
      <c r="AS125" s="291"/>
    </row>
    <row r="126" spans="1:47" s="414" customFormat="1" ht="60" customHeight="1">
      <c r="A126" s="346">
        <v>103</v>
      </c>
      <c r="B126" s="459" t="s">
        <v>2003</v>
      </c>
      <c r="C126" s="342" t="s">
        <v>206</v>
      </c>
      <c r="D126" s="342" t="s">
        <v>177</v>
      </c>
      <c r="E126" s="666">
        <v>105.68899999999999</v>
      </c>
      <c r="F126" s="785">
        <v>0</v>
      </c>
      <c r="G126" s="341"/>
      <c r="H126" s="666">
        <v>105.68899999999999</v>
      </c>
      <c r="I126" s="666">
        <v>103</v>
      </c>
      <c r="J126" s="755" t="s">
        <v>1226</v>
      </c>
      <c r="K126" s="343" t="s">
        <v>91</v>
      </c>
      <c r="L126" s="347" t="s">
        <v>2096</v>
      </c>
      <c r="M126" s="666">
        <v>110.925</v>
      </c>
      <c r="N126" s="666">
        <v>111.34</v>
      </c>
      <c r="O126" s="345">
        <v>0.41500000000000625</v>
      </c>
      <c r="P126" s="666" t="s">
        <v>534</v>
      </c>
      <c r="Q126" s="825" t="s">
        <v>91</v>
      </c>
      <c r="R126" s="459" t="s">
        <v>2097</v>
      </c>
      <c r="S126" s="858"/>
      <c r="T126" s="287" t="s">
        <v>1994</v>
      </c>
      <c r="U126" s="288" t="s">
        <v>1977</v>
      </c>
      <c r="V126" s="935" t="s">
        <v>1978</v>
      </c>
      <c r="W126" s="442" t="s">
        <v>1176</v>
      </c>
      <c r="X126" s="436"/>
      <c r="Y126" s="660" t="s">
        <v>534</v>
      </c>
      <c r="Z126" s="437">
        <v>109</v>
      </c>
      <c r="AA126" s="660" t="s">
        <v>534</v>
      </c>
      <c r="AB126" s="438"/>
      <c r="AC126" s="435"/>
      <c r="AD126" s="436"/>
      <c r="AE126" s="660" t="s">
        <v>534</v>
      </c>
      <c r="AF126" s="437"/>
      <c r="AG126" s="660" t="s">
        <v>534</v>
      </c>
      <c r="AH126" s="438"/>
      <c r="AI126" s="435"/>
      <c r="AJ126" s="436"/>
      <c r="AK126" s="660" t="s">
        <v>534</v>
      </c>
      <c r="AL126" s="437"/>
      <c r="AM126" s="660" t="s">
        <v>534</v>
      </c>
      <c r="AN126" s="438"/>
      <c r="AO126" s="510"/>
      <c r="AP126" s="428" t="s">
        <v>829</v>
      </c>
      <c r="AQ126" s="290" t="s">
        <v>129</v>
      </c>
      <c r="AR126" s="290" t="s">
        <v>129</v>
      </c>
      <c r="AS126" s="291"/>
    </row>
    <row r="127" spans="1:47" s="414" customFormat="1" ht="60" customHeight="1">
      <c r="A127" s="346">
        <v>104</v>
      </c>
      <c r="B127" s="459" t="s">
        <v>285</v>
      </c>
      <c r="C127" s="342" t="s">
        <v>242</v>
      </c>
      <c r="D127" s="342" t="s">
        <v>177</v>
      </c>
      <c r="E127" s="666">
        <v>1.9239999999999999</v>
      </c>
      <c r="F127" s="785">
        <v>0</v>
      </c>
      <c r="G127" s="341"/>
      <c r="H127" s="666">
        <v>1.9239999999999999</v>
      </c>
      <c r="I127" s="666">
        <v>2</v>
      </c>
      <c r="J127" s="733" t="s">
        <v>1226</v>
      </c>
      <c r="K127" s="343" t="s">
        <v>91</v>
      </c>
      <c r="L127" s="347" t="s">
        <v>2004</v>
      </c>
      <c r="M127" s="666">
        <v>1.9690000000000001</v>
      </c>
      <c r="N127" s="666">
        <v>7.0590000000000002</v>
      </c>
      <c r="O127" s="345">
        <v>5.09</v>
      </c>
      <c r="P127" s="666" t="s">
        <v>534</v>
      </c>
      <c r="Q127" s="825" t="s">
        <v>91</v>
      </c>
      <c r="R127" s="459" t="s">
        <v>1939</v>
      </c>
      <c r="S127" s="858"/>
      <c r="T127" s="287" t="s">
        <v>1994</v>
      </c>
      <c r="U127" s="288" t="s">
        <v>1977</v>
      </c>
      <c r="V127" s="935" t="s">
        <v>1978</v>
      </c>
      <c r="W127" s="442" t="s">
        <v>1176</v>
      </c>
      <c r="X127" s="436"/>
      <c r="Y127" s="660" t="s">
        <v>534</v>
      </c>
      <c r="Z127" s="437">
        <v>110</v>
      </c>
      <c r="AA127" s="660" t="s">
        <v>534</v>
      </c>
      <c r="AB127" s="438"/>
      <c r="AC127" s="435"/>
      <c r="AD127" s="436"/>
      <c r="AE127" s="795" t="s">
        <v>534</v>
      </c>
      <c r="AF127" s="437"/>
      <c r="AG127" s="795" t="s">
        <v>534</v>
      </c>
      <c r="AH127" s="438"/>
      <c r="AI127" s="435"/>
      <c r="AJ127" s="436"/>
      <c r="AK127" s="660" t="s">
        <v>534</v>
      </c>
      <c r="AL127" s="437"/>
      <c r="AM127" s="660" t="s">
        <v>534</v>
      </c>
      <c r="AN127" s="438"/>
      <c r="AO127" s="510"/>
      <c r="AP127" s="427" t="s">
        <v>701</v>
      </c>
      <c r="AQ127" s="290" t="s">
        <v>129</v>
      </c>
      <c r="AR127" s="290"/>
      <c r="AS127" s="291"/>
    </row>
    <row r="128" spans="1:47" s="414" customFormat="1" ht="60" customHeight="1">
      <c r="A128" s="346">
        <v>105</v>
      </c>
      <c r="B128" s="459" t="s">
        <v>2005</v>
      </c>
      <c r="C128" s="342" t="s">
        <v>199</v>
      </c>
      <c r="D128" s="342" t="s">
        <v>177</v>
      </c>
      <c r="E128" s="666">
        <v>511.80099999999999</v>
      </c>
      <c r="F128" s="785">
        <v>0</v>
      </c>
      <c r="G128" s="341"/>
      <c r="H128" s="666">
        <v>511.80099999999999</v>
      </c>
      <c r="I128" s="666">
        <v>495</v>
      </c>
      <c r="J128" s="350" t="s">
        <v>1226</v>
      </c>
      <c r="K128" s="343" t="s">
        <v>91</v>
      </c>
      <c r="L128" s="347" t="s">
        <v>2006</v>
      </c>
      <c r="M128" s="666">
        <v>520.79300000000001</v>
      </c>
      <c r="N128" s="666">
        <v>500.13900000000001</v>
      </c>
      <c r="O128" s="345">
        <v>-20.653999999999996</v>
      </c>
      <c r="P128" s="666" t="s">
        <v>534</v>
      </c>
      <c r="Q128" s="825" t="s">
        <v>91</v>
      </c>
      <c r="R128" s="459" t="s">
        <v>1940</v>
      </c>
      <c r="S128" s="858"/>
      <c r="T128" s="287" t="s">
        <v>1994</v>
      </c>
      <c r="U128" s="288" t="s">
        <v>1977</v>
      </c>
      <c r="V128" s="935" t="s">
        <v>1978</v>
      </c>
      <c r="W128" s="442" t="s">
        <v>1176</v>
      </c>
      <c r="X128" s="436"/>
      <c r="Y128" s="660" t="s">
        <v>534</v>
      </c>
      <c r="Z128" s="437">
        <v>111</v>
      </c>
      <c r="AA128" s="660" t="s">
        <v>534</v>
      </c>
      <c r="AB128" s="438"/>
      <c r="AC128" s="435"/>
      <c r="AD128" s="436"/>
      <c r="AE128" s="795" t="s">
        <v>534</v>
      </c>
      <c r="AF128" s="437"/>
      <c r="AG128" s="795" t="s">
        <v>534</v>
      </c>
      <c r="AH128" s="438"/>
      <c r="AI128" s="435"/>
      <c r="AJ128" s="436"/>
      <c r="AK128" s="660" t="s">
        <v>534</v>
      </c>
      <c r="AL128" s="437"/>
      <c r="AM128" s="660" t="s">
        <v>534</v>
      </c>
      <c r="AN128" s="438"/>
      <c r="AO128" s="510"/>
      <c r="AP128" s="428" t="s">
        <v>829</v>
      </c>
      <c r="AQ128" s="290" t="s">
        <v>129</v>
      </c>
      <c r="AR128" s="290"/>
      <c r="AS128" s="291"/>
    </row>
    <row r="129" spans="1:47" s="414" customFormat="1" ht="60" customHeight="1">
      <c r="A129" s="346">
        <v>106</v>
      </c>
      <c r="B129" s="459" t="s">
        <v>2007</v>
      </c>
      <c r="C129" s="342" t="s">
        <v>280</v>
      </c>
      <c r="D129" s="342" t="s">
        <v>177</v>
      </c>
      <c r="E129" s="666">
        <v>157.023</v>
      </c>
      <c r="F129" s="785">
        <v>0</v>
      </c>
      <c r="G129" s="341"/>
      <c r="H129" s="666">
        <v>157.023</v>
      </c>
      <c r="I129" s="666">
        <v>163</v>
      </c>
      <c r="J129" s="733" t="s">
        <v>1226</v>
      </c>
      <c r="K129" s="343" t="s">
        <v>91</v>
      </c>
      <c r="L129" s="347" t="s">
        <v>2008</v>
      </c>
      <c r="M129" s="666">
        <v>159.81899999999999</v>
      </c>
      <c r="N129" s="666">
        <v>312.30799999999999</v>
      </c>
      <c r="O129" s="345">
        <v>152.489</v>
      </c>
      <c r="P129" s="666" t="s">
        <v>534</v>
      </c>
      <c r="Q129" s="825" t="s">
        <v>91</v>
      </c>
      <c r="R129" s="459" t="s">
        <v>1941</v>
      </c>
      <c r="S129" s="858"/>
      <c r="T129" s="287" t="s">
        <v>1994</v>
      </c>
      <c r="U129" s="288" t="s">
        <v>1977</v>
      </c>
      <c r="V129" s="935" t="s">
        <v>1978</v>
      </c>
      <c r="W129" s="442" t="s">
        <v>1176</v>
      </c>
      <c r="X129" s="436"/>
      <c r="Y129" s="660" t="s">
        <v>534</v>
      </c>
      <c r="Z129" s="437">
        <v>112</v>
      </c>
      <c r="AA129" s="660" t="s">
        <v>534</v>
      </c>
      <c r="AB129" s="438"/>
      <c r="AC129" s="435"/>
      <c r="AD129" s="436"/>
      <c r="AE129" s="795" t="s">
        <v>534</v>
      </c>
      <c r="AF129" s="437"/>
      <c r="AG129" s="795" t="s">
        <v>534</v>
      </c>
      <c r="AH129" s="438"/>
      <c r="AI129" s="435"/>
      <c r="AJ129" s="436"/>
      <c r="AK129" s="660" t="s">
        <v>534</v>
      </c>
      <c r="AL129" s="437"/>
      <c r="AM129" s="660" t="s">
        <v>534</v>
      </c>
      <c r="AN129" s="438"/>
      <c r="AO129" s="510"/>
      <c r="AP129" s="428" t="s">
        <v>618</v>
      </c>
      <c r="AQ129" s="290" t="s">
        <v>129</v>
      </c>
      <c r="AR129" s="290"/>
      <c r="AS129" s="291"/>
    </row>
    <row r="130" spans="1:47" s="414" customFormat="1" ht="60" customHeight="1">
      <c r="A130" s="346">
        <v>107</v>
      </c>
      <c r="B130" s="459" t="s">
        <v>286</v>
      </c>
      <c r="C130" s="342" t="s">
        <v>244</v>
      </c>
      <c r="D130" s="342" t="s">
        <v>177</v>
      </c>
      <c r="E130" s="666">
        <v>365.822</v>
      </c>
      <c r="F130" s="785">
        <v>0</v>
      </c>
      <c r="G130" s="341"/>
      <c r="H130" s="666">
        <v>365.822</v>
      </c>
      <c r="I130" s="666">
        <v>349</v>
      </c>
      <c r="J130" s="350" t="s">
        <v>1226</v>
      </c>
      <c r="K130" s="343" t="s">
        <v>91</v>
      </c>
      <c r="L130" s="347" t="s">
        <v>2009</v>
      </c>
      <c r="M130" s="666">
        <v>357.64</v>
      </c>
      <c r="N130" s="666">
        <v>358.28300000000002</v>
      </c>
      <c r="O130" s="345">
        <v>0.6430000000000291</v>
      </c>
      <c r="P130" s="666" t="s">
        <v>534</v>
      </c>
      <c r="Q130" s="825" t="s">
        <v>91</v>
      </c>
      <c r="R130" s="459" t="s">
        <v>1942</v>
      </c>
      <c r="S130" s="858"/>
      <c r="T130" s="287" t="s">
        <v>1994</v>
      </c>
      <c r="U130" s="288" t="s">
        <v>1977</v>
      </c>
      <c r="V130" s="935" t="s">
        <v>1978</v>
      </c>
      <c r="W130" s="442" t="s">
        <v>1176</v>
      </c>
      <c r="X130" s="436"/>
      <c r="Y130" s="660" t="s">
        <v>534</v>
      </c>
      <c r="Z130" s="437">
        <v>113</v>
      </c>
      <c r="AA130" s="660" t="s">
        <v>534</v>
      </c>
      <c r="AB130" s="438"/>
      <c r="AC130" s="435"/>
      <c r="AD130" s="436"/>
      <c r="AE130" s="795" t="s">
        <v>534</v>
      </c>
      <c r="AF130" s="437"/>
      <c r="AG130" s="795" t="s">
        <v>534</v>
      </c>
      <c r="AH130" s="438"/>
      <c r="AI130" s="435"/>
      <c r="AJ130" s="436"/>
      <c r="AK130" s="660" t="s">
        <v>534</v>
      </c>
      <c r="AL130" s="437"/>
      <c r="AM130" s="660" t="s">
        <v>534</v>
      </c>
      <c r="AN130" s="438"/>
      <c r="AO130" s="510"/>
      <c r="AP130" s="428" t="s">
        <v>829</v>
      </c>
      <c r="AQ130" s="290" t="s">
        <v>129</v>
      </c>
      <c r="AR130" s="290"/>
      <c r="AS130" s="291"/>
    </row>
    <row r="131" spans="1:47" s="414" customFormat="1" ht="60" customHeight="1">
      <c r="A131" s="346">
        <v>108</v>
      </c>
      <c r="B131" s="920" t="s">
        <v>2010</v>
      </c>
      <c r="C131" s="364" t="s">
        <v>244</v>
      </c>
      <c r="D131" s="364" t="s">
        <v>177</v>
      </c>
      <c r="E131" s="463">
        <v>166.43600000000001</v>
      </c>
      <c r="F131" s="785">
        <v>0</v>
      </c>
      <c r="G131" s="341"/>
      <c r="H131" s="666">
        <v>166.43600000000001</v>
      </c>
      <c r="I131" s="666">
        <v>148</v>
      </c>
      <c r="J131" s="350" t="s">
        <v>2011</v>
      </c>
      <c r="K131" s="925" t="s">
        <v>91</v>
      </c>
      <c r="L131" s="351" t="s">
        <v>1434</v>
      </c>
      <c r="M131" s="463">
        <v>166.47300000000001</v>
      </c>
      <c r="N131" s="463">
        <v>183.273</v>
      </c>
      <c r="O131" s="345">
        <v>16.799999999999983</v>
      </c>
      <c r="P131" s="756"/>
      <c r="Q131" s="825" t="s">
        <v>91</v>
      </c>
      <c r="R131" s="826" t="s">
        <v>2156</v>
      </c>
      <c r="S131" s="353"/>
      <c r="T131" s="287" t="s">
        <v>1994</v>
      </c>
      <c r="U131" s="288" t="s">
        <v>1977</v>
      </c>
      <c r="V131" s="935" t="s">
        <v>1978</v>
      </c>
      <c r="W131" s="442" t="s">
        <v>1176</v>
      </c>
      <c r="X131" s="436"/>
      <c r="Y131" s="660" t="s">
        <v>534</v>
      </c>
      <c r="Z131" s="437">
        <v>114</v>
      </c>
      <c r="AA131" s="660" t="s">
        <v>534</v>
      </c>
      <c r="AB131" s="438"/>
      <c r="AC131" s="435"/>
      <c r="AD131" s="436"/>
      <c r="AE131" s="795" t="s">
        <v>534</v>
      </c>
      <c r="AF131" s="437"/>
      <c r="AG131" s="795" t="s">
        <v>534</v>
      </c>
      <c r="AH131" s="438"/>
      <c r="AI131" s="435"/>
      <c r="AJ131" s="436"/>
      <c r="AK131" s="660" t="s">
        <v>534</v>
      </c>
      <c r="AL131" s="437"/>
      <c r="AM131" s="660" t="s">
        <v>534</v>
      </c>
      <c r="AN131" s="438"/>
      <c r="AO131" s="510"/>
      <c r="AP131" s="428" t="s">
        <v>115</v>
      </c>
      <c r="AQ131" s="290" t="s">
        <v>129</v>
      </c>
      <c r="AR131" s="290"/>
      <c r="AS131" s="291"/>
    </row>
    <row r="132" spans="1:47" s="414" customFormat="1" ht="30.6" customHeight="1">
      <c r="A132" s="1005">
        <v>109</v>
      </c>
      <c r="B132" s="983" t="s">
        <v>287</v>
      </c>
      <c r="C132" s="1007" t="s">
        <v>248</v>
      </c>
      <c r="D132" s="1007" t="s">
        <v>177</v>
      </c>
      <c r="E132" s="365">
        <v>30.795999999999999</v>
      </c>
      <c r="F132" s="785">
        <v>0</v>
      </c>
      <c r="G132" s="341"/>
      <c r="H132" s="666">
        <f t="shared" ref="H132:H133" si="20">E132+F132-G132</f>
        <v>30.795999999999999</v>
      </c>
      <c r="I132" s="666">
        <v>31</v>
      </c>
      <c r="J132" s="1009" t="s">
        <v>1438</v>
      </c>
      <c r="K132" s="1022" t="s">
        <v>91</v>
      </c>
      <c r="L132" s="999" t="s">
        <v>1435</v>
      </c>
      <c r="M132" s="666">
        <v>30.8</v>
      </c>
      <c r="N132" s="666">
        <v>43.28</v>
      </c>
      <c r="O132" s="345">
        <f t="shared" ref="O132" si="21">+N132-M132</f>
        <v>12.48</v>
      </c>
      <c r="P132" s="365" t="s">
        <v>534</v>
      </c>
      <c r="Q132" s="969" t="s">
        <v>91</v>
      </c>
      <c r="R132" s="1013" t="s">
        <v>1944</v>
      </c>
      <c r="S132" s="858"/>
      <c r="T132" s="287" t="s">
        <v>224</v>
      </c>
      <c r="U132" s="288" t="s">
        <v>2</v>
      </c>
      <c r="V132" s="935" t="s">
        <v>276</v>
      </c>
      <c r="W132" s="963" t="s">
        <v>1176</v>
      </c>
      <c r="X132" s="963"/>
      <c r="Y132" s="963" t="s">
        <v>797</v>
      </c>
      <c r="Z132" s="961">
        <v>115</v>
      </c>
      <c r="AA132" s="963" t="s">
        <v>792</v>
      </c>
      <c r="AB132" s="965"/>
      <c r="AC132" s="967"/>
      <c r="AD132" s="963"/>
      <c r="AE132" s="963" t="s">
        <v>797</v>
      </c>
      <c r="AF132" s="961"/>
      <c r="AG132" s="963" t="s">
        <v>792</v>
      </c>
      <c r="AH132" s="965"/>
      <c r="AI132" s="967"/>
      <c r="AJ132" s="963"/>
      <c r="AK132" s="963" t="s">
        <v>797</v>
      </c>
      <c r="AL132" s="961"/>
      <c r="AM132" s="963" t="s">
        <v>792</v>
      </c>
      <c r="AN132" s="965"/>
      <c r="AO132" s="1026"/>
      <c r="AP132" s="1026" t="s">
        <v>617</v>
      </c>
      <c r="AQ132" s="1018" t="s">
        <v>129</v>
      </c>
      <c r="AR132" s="1018"/>
      <c r="AS132" s="1020"/>
    </row>
    <row r="133" spans="1:47" s="414" customFormat="1" ht="30.6" customHeight="1">
      <c r="A133" s="1006"/>
      <c r="B133" s="984"/>
      <c r="C133" s="1008"/>
      <c r="D133" s="1008"/>
      <c r="E133" s="365">
        <v>0.92900000000000005</v>
      </c>
      <c r="F133" s="785">
        <v>0</v>
      </c>
      <c r="G133" s="341"/>
      <c r="H133" s="757">
        <f t="shared" si="20"/>
        <v>0.92900000000000005</v>
      </c>
      <c r="I133" s="901">
        <v>0.3</v>
      </c>
      <c r="J133" s="1010"/>
      <c r="K133" s="1028"/>
      <c r="L133" s="1025"/>
      <c r="M133" s="666">
        <v>0.94299999999999995</v>
      </c>
      <c r="N133" s="666">
        <v>0.94299999999999995</v>
      </c>
      <c r="O133" s="345">
        <f>+N133-M133</f>
        <v>0</v>
      </c>
      <c r="P133" s="365"/>
      <c r="Q133" s="970"/>
      <c r="R133" s="1014"/>
      <c r="S133" s="858"/>
      <c r="T133" s="287" t="s">
        <v>224</v>
      </c>
      <c r="U133" s="288" t="s">
        <v>2</v>
      </c>
      <c r="V133" s="935" t="s">
        <v>619</v>
      </c>
      <c r="W133" s="964"/>
      <c r="X133" s="964"/>
      <c r="Y133" s="964"/>
      <c r="Z133" s="962"/>
      <c r="AA133" s="964"/>
      <c r="AB133" s="966"/>
      <c r="AC133" s="968"/>
      <c r="AD133" s="964"/>
      <c r="AE133" s="964"/>
      <c r="AF133" s="962"/>
      <c r="AG133" s="964"/>
      <c r="AH133" s="966"/>
      <c r="AI133" s="968"/>
      <c r="AJ133" s="964"/>
      <c r="AK133" s="964"/>
      <c r="AL133" s="962"/>
      <c r="AM133" s="964"/>
      <c r="AN133" s="966"/>
      <c r="AO133" s="1027"/>
      <c r="AP133" s="1027"/>
      <c r="AQ133" s="1019"/>
      <c r="AR133" s="1019"/>
      <c r="AS133" s="1021"/>
    </row>
    <row r="134" spans="1:47" s="414" customFormat="1" ht="60" customHeight="1">
      <c r="A134" s="346">
        <v>110</v>
      </c>
      <c r="B134" s="459" t="s">
        <v>2012</v>
      </c>
      <c r="C134" s="342" t="s">
        <v>242</v>
      </c>
      <c r="D134" s="342" t="s">
        <v>2013</v>
      </c>
      <c r="E134" s="365">
        <v>9.3279999999999994</v>
      </c>
      <c r="F134" s="785">
        <v>0</v>
      </c>
      <c r="G134" s="341"/>
      <c r="H134" s="666">
        <v>9.3279999999999994</v>
      </c>
      <c r="I134" s="666">
        <v>9</v>
      </c>
      <c r="J134" s="754" t="s">
        <v>1226</v>
      </c>
      <c r="K134" s="343" t="s">
        <v>91</v>
      </c>
      <c r="L134" s="347" t="s">
        <v>2014</v>
      </c>
      <c r="M134" s="666">
        <v>9.282</v>
      </c>
      <c r="N134" s="666">
        <v>9.2720000000000002</v>
      </c>
      <c r="O134" s="345">
        <v>-9.9999999999997868E-3</v>
      </c>
      <c r="P134" s="365" t="s">
        <v>534</v>
      </c>
      <c r="Q134" s="825" t="s">
        <v>1473</v>
      </c>
      <c r="R134" s="459" t="s">
        <v>1943</v>
      </c>
      <c r="S134" s="858"/>
      <c r="T134" s="287" t="s">
        <v>1994</v>
      </c>
      <c r="U134" s="288" t="s">
        <v>1977</v>
      </c>
      <c r="V134" s="935" t="s">
        <v>1978</v>
      </c>
      <c r="W134" s="442" t="s">
        <v>1176</v>
      </c>
      <c r="X134" s="436"/>
      <c r="Y134" s="660" t="s">
        <v>534</v>
      </c>
      <c r="Z134" s="437">
        <v>116</v>
      </c>
      <c r="AA134" s="660" t="s">
        <v>534</v>
      </c>
      <c r="AB134" s="438"/>
      <c r="AC134" s="435"/>
      <c r="AD134" s="436"/>
      <c r="AE134" s="795" t="s">
        <v>534</v>
      </c>
      <c r="AF134" s="437"/>
      <c r="AG134" s="795" t="s">
        <v>534</v>
      </c>
      <c r="AH134" s="438"/>
      <c r="AI134" s="435"/>
      <c r="AJ134" s="436"/>
      <c r="AK134" s="660" t="s">
        <v>534</v>
      </c>
      <c r="AL134" s="437"/>
      <c r="AM134" s="660" t="s">
        <v>534</v>
      </c>
      <c r="AN134" s="438"/>
      <c r="AO134" s="510"/>
      <c r="AP134" s="428" t="s">
        <v>829</v>
      </c>
      <c r="AQ134" s="290" t="s">
        <v>129</v>
      </c>
      <c r="AR134" s="290"/>
      <c r="AS134" s="291"/>
    </row>
    <row r="135" spans="1:47" s="414" customFormat="1" ht="60" customHeight="1">
      <c r="A135" s="346">
        <v>111</v>
      </c>
      <c r="B135" s="459" t="s">
        <v>288</v>
      </c>
      <c r="C135" s="342" t="s">
        <v>289</v>
      </c>
      <c r="D135" s="342" t="s">
        <v>177</v>
      </c>
      <c r="E135" s="365">
        <v>313.72699999999998</v>
      </c>
      <c r="F135" s="785">
        <v>0</v>
      </c>
      <c r="G135" s="341"/>
      <c r="H135" s="666">
        <v>313.72699999999998</v>
      </c>
      <c r="I135" s="666">
        <v>299</v>
      </c>
      <c r="J135" s="733" t="s">
        <v>1226</v>
      </c>
      <c r="K135" s="343" t="s">
        <v>91</v>
      </c>
      <c r="L135" s="347" t="s">
        <v>2015</v>
      </c>
      <c r="M135" s="666">
        <v>347.54500000000002</v>
      </c>
      <c r="N135" s="666">
        <v>371.35500000000002</v>
      </c>
      <c r="O135" s="345">
        <v>23.810000000000002</v>
      </c>
      <c r="P135" s="666" t="s">
        <v>534</v>
      </c>
      <c r="Q135" s="825" t="s">
        <v>91</v>
      </c>
      <c r="R135" s="459" t="s">
        <v>1945</v>
      </c>
      <c r="S135" s="858"/>
      <c r="T135" s="287" t="s">
        <v>1994</v>
      </c>
      <c r="U135" s="288" t="s">
        <v>1977</v>
      </c>
      <c r="V135" s="935" t="s">
        <v>1978</v>
      </c>
      <c r="W135" s="442" t="s">
        <v>1176</v>
      </c>
      <c r="X135" s="436"/>
      <c r="Y135" s="660" t="s">
        <v>534</v>
      </c>
      <c r="Z135" s="437">
        <v>117</v>
      </c>
      <c r="AA135" s="660" t="s">
        <v>534</v>
      </c>
      <c r="AB135" s="438"/>
      <c r="AC135" s="435"/>
      <c r="AD135" s="436"/>
      <c r="AE135" s="795" t="s">
        <v>534</v>
      </c>
      <c r="AF135" s="437"/>
      <c r="AG135" s="795" t="s">
        <v>534</v>
      </c>
      <c r="AH135" s="438"/>
      <c r="AI135" s="435"/>
      <c r="AJ135" s="436"/>
      <c r="AK135" s="660" t="s">
        <v>534</v>
      </c>
      <c r="AL135" s="437"/>
      <c r="AM135" s="660" t="s">
        <v>534</v>
      </c>
      <c r="AN135" s="438"/>
      <c r="AO135" s="510"/>
      <c r="AP135" s="428" t="s">
        <v>618</v>
      </c>
      <c r="AQ135" s="290" t="s">
        <v>129</v>
      </c>
      <c r="AR135" s="290"/>
      <c r="AS135" s="291"/>
    </row>
    <row r="136" spans="1:47" s="414" customFormat="1" ht="60" customHeight="1">
      <c r="A136" s="346">
        <v>112</v>
      </c>
      <c r="B136" s="459" t="s">
        <v>2016</v>
      </c>
      <c r="C136" s="342" t="s">
        <v>290</v>
      </c>
      <c r="D136" s="342" t="s">
        <v>177</v>
      </c>
      <c r="E136" s="365">
        <v>53.204000000000001</v>
      </c>
      <c r="F136" s="785">
        <v>0</v>
      </c>
      <c r="G136" s="341"/>
      <c r="H136" s="666">
        <v>53.204000000000001</v>
      </c>
      <c r="I136" s="666">
        <v>44</v>
      </c>
      <c r="J136" s="733" t="s">
        <v>1226</v>
      </c>
      <c r="K136" s="462" t="s">
        <v>91</v>
      </c>
      <c r="L136" s="347" t="s">
        <v>2017</v>
      </c>
      <c r="M136" s="666">
        <v>66.858000000000004</v>
      </c>
      <c r="N136" s="666">
        <v>58.481999999999999</v>
      </c>
      <c r="O136" s="345">
        <v>-8.3760000000000048</v>
      </c>
      <c r="P136" s="666" t="s">
        <v>534</v>
      </c>
      <c r="Q136" s="825" t="s">
        <v>91</v>
      </c>
      <c r="R136" s="459" t="s">
        <v>1946</v>
      </c>
      <c r="S136" s="858"/>
      <c r="T136" s="287" t="s">
        <v>1994</v>
      </c>
      <c r="U136" s="288" t="s">
        <v>1977</v>
      </c>
      <c r="V136" s="935" t="s">
        <v>1978</v>
      </c>
      <c r="W136" s="442" t="s">
        <v>1176</v>
      </c>
      <c r="X136" s="436"/>
      <c r="Y136" s="660" t="s">
        <v>534</v>
      </c>
      <c r="Z136" s="437">
        <v>118</v>
      </c>
      <c r="AA136" s="660" t="s">
        <v>534</v>
      </c>
      <c r="AB136" s="438"/>
      <c r="AC136" s="435" t="s">
        <v>1176</v>
      </c>
      <c r="AD136" s="436"/>
      <c r="AE136" s="795" t="s">
        <v>534</v>
      </c>
      <c r="AF136" s="437">
        <v>98</v>
      </c>
      <c r="AG136" s="795" t="s">
        <v>534</v>
      </c>
      <c r="AH136" s="438"/>
      <c r="AI136" s="435"/>
      <c r="AJ136" s="436"/>
      <c r="AK136" s="660" t="s">
        <v>534</v>
      </c>
      <c r="AL136" s="437"/>
      <c r="AM136" s="660" t="s">
        <v>534</v>
      </c>
      <c r="AN136" s="438"/>
      <c r="AO136" s="510"/>
      <c r="AP136" s="427" t="s">
        <v>701</v>
      </c>
      <c r="AQ136" s="290" t="s">
        <v>129</v>
      </c>
      <c r="AR136" s="290"/>
      <c r="AS136" s="291"/>
    </row>
    <row r="137" spans="1:47" s="414" customFormat="1" ht="60" customHeight="1">
      <c r="A137" s="346">
        <v>113</v>
      </c>
      <c r="B137" s="459" t="s">
        <v>2018</v>
      </c>
      <c r="C137" s="342" t="s">
        <v>180</v>
      </c>
      <c r="D137" s="342" t="s">
        <v>177</v>
      </c>
      <c r="E137" s="365">
        <v>25</v>
      </c>
      <c r="F137" s="785">
        <v>0</v>
      </c>
      <c r="G137" s="341"/>
      <c r="H137" s="666">
        <v>25</v>
      </c>
      <c r="I137" s="666">
        <v>25</v>
      </c>
      <c r="J137" s="733" t="s">
        <v>1226</v>
      </c>
      <c r="K137" s="343" t="s">
        <v>91</v>
      </c>
      <c r="L137" s="701" t="s">
        <v>2019</v>
      </c>
      <c r="M137" s="666">
        <v>25</v>
      </c>
      <c r="N137" s="666">
        <v>0</v>
      </c>
      <c r="O137" s="345">
        <v>-25</v>
      </c>
      <c r="P137" s="666"/>
      <c r="Q137" s="825" t="s">
        <v>152</v>
      </c>
      <c r="R137" s="459" t="s">
        <v>2157</v>
      </c>
      <c r="S137" s="858"/>
      <c r="T137" s="287" t="s">
        <v>1994</v>
      </c>
      <c r="U137" s="288" t="s">
        <v>1977</v>
      </c>
      <c r="V137" s="935" t="s">
        <v>1978</v>
      </c>
      <c r="W137" s="442" t="s">
        <v>1176</v>
      </c>
      <c r="X137" s="436"/>
      <c r="Y137" s="660" t="s">
        <v>534</v>
      </c>
      <c r="Z137" s="437">
        <v>119</v>
      </c>
      <c r="AA137" s="660" t="s">
        <v>534</v>
      </c>
      <c r="AB137" s="438"/>
      <c r="AC137" s="435"/>
      <c r="AD137" s="436"/>
      <c r="AE137" s="795" t="s">
        <v>534</v>
      </c>
      <c r="AF137" s="437"/>
      <c r="AG137" s="795" t="s">
        <v>534</v>
      </c>
      <c r="AH137" s="438"/>
      <c r="AI137" s="435"/>
      <c r="AJ137" s="436"/>
      <c r="AK137" s="660" t="s">
        <v>534</v>
      </c>
      <c r="AL137" s="437"/>
      <c r="AM137" s="660" t="s">
        <v>534</v>
      </c>
      <c r="AN137" s="438"/>
      <c r="AO137" s="510"/>
      <c r="AP137" s="428" t="s">
        <v>617</v>
      </c>
      <c r="AQ137" s="290"/>
      <c r="AR137" s="290" t="s">
        <v>129</v>
      </c>
      <c r="AS137" s="291"/>
    </row>
    <row r="138" spans="1:47" s="414" customFormat="1" ht="60" customHeight="1">
      <c r="A138" s="346">
        <v>114</v>
      </c>
      <c r="B138" s="459" t="s">
        <v>2020</v>
      </c>
      <c r="C138" s="342" t="s">
        <v>244</v>
      </c>
      <c r="D138" s="342" t="s">
        <v>177</v>
      </c>
      <c r="E138" s="365">
        <v>84.5</v>
      </c>
      <c r="F138" s="785">
        <v>0</v>
      </c>
      <c r="G138" s="341"/>
      <c r="H138" s="666">
        <v>84.5</v>
      </c>
      <c r="I138" s="666">
        <v>85</v>
      </c>
      <c r="J138" s="733" t="s">
        <v>1226</v>
      </c>
      <c r="K138" s="343" t="s">
        <v>91</v>
      </c>
      <c r="L138" s="347" t="s">
        <v>2021</v>
      </c>
      <c r="M138" s="666">
        <v>84.009</v>
      </c>
      <c r="N138" s="666">
        <v>84.007999999999996</v>
      </c>
      <c r="O138" s="345">
        <v>-1.0000000000047748E-3</v>
      </c>
      <c r="P138" s="666"/>
      <c r="Q138" s="825" t="s">
        <v>91</v>
      </c>
      <c r="R138" s="459" t="s">
        <v>1947</v>
      </c>
      <c r="S138" s="858"/>
      <c r="T138" s="287" t="s">
        <v>1994</v>
      </c>
      <c r="U138" s="288" t="s">
        <v>1977</v>
      </c>
      <c r="V138" s="935" t="s">
        <v>1978</v>
      </c>
      <c r="W138" s="442" t="s">
        <v>1176</v>
      </c>
      <c r="X138" s="436"/>
      <c r="Y138" s="660" t="s">
        <v>534</v>
      </c>
      <c r="Z138" s="437">
        <v>120</v>
      </c>
      <c r="AA138" s="660" t="s">
        <v>534</v>
      </c>
      <c r="AB138" s="438"/>
      <c r="AC138" s="435"/>
      <c r="AD138" s="436"/>
      <c r="AE138" s="660" t="s">
        <v>534</v>
      </c>
      <c r="AF138" s="437"/>
      <c r="AG138" s="660" t="s">
        <v>534</v>
      </c>
      <c r="AH138" s="438"/>
      <c r="AI138" s="435"/>
      <c r="AJ138" s="436"/>
      <c r="AK138" s="660" t="s">
        <v>534</v>
      </c>
      <c r="AL138" s="437"/>
      <c r="AM138" s="660" t="s">
        <v>534</v>
      </c>
      <c r="AN138" s="438"/>
      <c r="AO138" s="510"/>
      <c r="AP138" s="427" t="s">
        <v>701</v>
      </c>
      <c r="AQ138" s="290"/>
      <c r="AR138" s="290" t="s">
        <v>129</v>
      </c>
      <c r="AS138" s="291"/>
    </row>
    <row r="139" spans="1:47" s="414" customFormat="1" ht="60" customHeight="1">
      <c r="A139" s="346">
        <v>115</v>
      </c>
      <c r="B139" s="459" t="s">
        <v>2022</v>
      </c>
      <c r="C139" s="342" t="s">
        <v>291</v>
      </c>
      <c r="D139" s="342" t="s">
        <v>177</v>
      </c>
      <c r="E139" s="365">
        <v>20.29</v>
      </c>
      <c r="F139" s="785">
        <v>0</v>
      </c>
      <c r="G139" s="341"/>
      <c r="H139" s="666">
        <v>20.29</v>
      </c>
      <c r="I139" s="666">
        <v>20</v>
      </c>
      <c r="J139" s="813" t="s">
        <v>2023</v>
      </c>
      <c r="K139" s="462" t="s">
        <v>91</v>
      </c>
      <c r="L139" s="347" t="s">
        <v>2024</v>
      </c>
      <c r="M139" s="666">
        <v>20.652000000000001</v>
      </c>
      <c r="N139" s="666">
        <v>20.652000000000001</v>
      </c>
      <c r="O139" s="345">
        <v>0</v>
      </c>
      <c r="P139" s="666" t="s">
        <v>534</v>
      </c>
      <c r="Q139" s="825" t="s">
        <v>91</v>
      </c>
      <c r="R139" s="459" t="s">
        <v>1948</v>
      </c>
      <c r="S139" s="858"/>
      <c r="T139" s="287" t="s">
        <v>1994</v>
      </c>
      <c r="U139" s="288" t="s">
        <v>1977</v>
      </c>
      <c r="V139" s="935" t="s">
        <v>1978</v>
      </c>
      <c r="W139" s="442" t="s">
        <v>1176</v>
      </c>
      <c r="X139" s="436"/>
      <c r="Y139" s="660" t="s">
        <v>534</v>
      </c>
      <c r="Z139" s="437">
        <v>121</v>
      </c>
      <c r="AA139" s="660" t="s">
        <v>534</v>
      </c>
      <c r="AB139" s="438"/>
      <c r="AC139" s="435"/>
      <c r="AD139" s="436"/>
      <c r="AE139" s="660" t="s">
        <v>534</v>
      </c>
      <c r="AF139" s="437"/>
      <c r="AG139" s="660" t="s">
        <v>534</v>
      </c>
      <c r="AH139" s="438"/>
      <c r="AI139" s="435"/>
      <c r="AJ139" s="436"/>
      <c r="AK139" s="660" t="s">
        <v>534</v>
      </c>
      <c r="AL139" s="437"/>
      <c r="AM139" s="660" t="s">
        <v>534</v>
      </c>
      <c r="AN139" s="438"/>
      <c r="AO139" s="510"/>
      <c r="AP139" s="428" t="s">
        <v>115</v>
      </c>
      <c r="AQ139" s="290" t="s">
        <v>129</v>
      </c>
      <c r="AR139" s="290"/>
      <c r="AS139" s="291"/>
    </row>
    <row r="140" spans="1:47" s="414" customFormat="1" ht="60" customHeight="1">
      <c r="A140" s="346">
        <v>116</v>
      </c>
      <c r="B140" s="459" t="s">
        <v>2025</v>
      </c>
      <c r="C140" s="342" t="s">
        <v>1982</v>
      </c>
      <c r="D140" s="342" t="s">
        <v>2026</v>
      </c>
      <c r="E140" s="365">
        <v>36.843000000000004</v>
      </c>
      <c r="F140" s="786">
        <v>0</v>
      </c>
      <c r="G140" s="341"/>
      <c r="H140" s="666">
        <v>36.843000000000004</v>
      </c>
      <c r="I140" s="666">
        <v>25</v>
      </c>
      <c r="J140" s="733" t="s">
        <v>1226</v>
      </c>
      <c r="K140" s="343" t="s">
        <v>91</v>
      </c>
      <c r="L140" s="347" t="s">
        <v>2027</v>
      </c>
      <c r="M140" s="666">
        <v>37.505000000000003</v>
      </c>
      <c r="N140" s="666">
        <v>36.344000000000001</v>
      </c>
      <c r="O140" s="345">
        <v>-1.1610000000000014</v>
      </c>
      <c r="P140" s="666" t="s">
        <v>534</v>
      </c>
      <c r="Q140" s="825" t="s">
        <v>91</v>
      </c>
      <c r="R140" s="459" t="s">
        <v>1949</v>
      </c>
      <c r="S140" s="858"/>
      <c r="T140" s="287" t="s">
        <v>2028</v>
      </c>
      <c r="U140" s="288" t="s">
        <v>2029</v>
      </c>
      <c r="V140" s="935" t="s">
        <v>2030</v>
      </c>
      <c r="W140" s="442" t="s">
        <v>1176</v>
      </c>
      <c r="X140" s="436"/>
      <c r="Y140" s="660" t="s">
        <v>534</v>
      </c>
      <c r="Z140" s="437">
        <v>122</v>
      </c>
      <c r="AA140" s="660" t="s">
        <v>534</v>
      </c>
      <c r="AB140" s="438"/>
      <c r="AC140" s="435"/>
      <c r="AD140" s="436"/>
      <c r="AE140" s="660" t="s">
        <v>534</v>
      </c>
      <c r="AF140" s="437"/>
      <c r="AG140" s="660" t="s">
        <v>534</v>
      </c>
      <c r="AH140" s="438"/>
      <c r="AI140" s="435"/>
      <c r="AJ140" s="436"/>
      <c r="AK140" s="660" t="s">
        <v>534</v>
      </c>
      <c r="AL140" s="437"/>
      <c r="AM140" s="660" t="s">
        <v>534</v>
      </c>
      <c r="AN140" s="438"/>
      <c r="AO140" s="510"/>
      <c r="AP140" s="428" t="s">
        <v>617</v>
      </c>
      <c r="AQ140" s="290" t="s">
        <v>129</v>
      </c>
      <c r="AR140" s="290"/>
      <c r="AS140" s="291"/>
    </row>
    <row r="141" spans="1:47" s="269" customFormat="1" ht="24" customHeight="1">
      <c r="A141" s="258"/>
      <c r="B141" s="259" t="s">
        <v>294</v>
      </c>
      <c r="C141" s="259"/>
      <c r="D141" s="259"/>
      <c r="E141" s="665"/>
      <c r="F141" s="789"/>
      <c r="G141" s="260"/>
      <c r="H141" s="665"/>
      <c r="I141" s="665"/>
      <c r="J141" s="261"/>
      <c r="K141" s="262"/>
      <c r="L141" s="262"/>
      <c r="M141" s="665"/>
      <c r="N141" s="665"/>
      <c r="O141" s="665"/>
      <c r="P141" s="263"/>
      <c r="Q141" s="264"/>
      <c r="R141" s="265"/>
      <c r="S141" s="266"/>
      <c r="T141" s="266"/>
      <c r="U141" s="266"/>
      <c r="V141" s="942"/>
      <c r="W141" s="439"/>
      <c r="X141" s="439"/>
      <c r="Y141" s="439"/>
      <c r="Z141" s="621"/>
      <c r="AA141" s="439"/>
      <c r="AB141" s="439"/>
      <c r="AC141" s="439"/>
      <c r="AD141" s="439"/>
      <c r="AE141" s="439"/>
      <c r="AF141" s="439"/>
      <c r="AG141" s="439"/>
      <c r="AH141" s="439"/>
      <c r="AI141" s="439"/>
      <c r="AJ141" s="439"/>
      <c r="AK141" s="439"/>
      <c r="AL141" s="439"/>
      <c r="AM141" s="439"/>
      <c r="AN141" s="439"/>
      <c r="AO141" s="439"/>
      <c r="AP141" s="267"/>
      <c r="AQ141" s="266"/>
      <c r="AR141" s="266"/>
      <c r="AS141" s="268"/>
      <c r="AU141" s="414"/>
    </row>
    <row r="142" spans="1:47" s="414" customFormat="1" ht="60" customHeight="1">
      <c r="A142" s="346">
        <v>117</v>
      </c>
      <c r="B142" s="459" t="s">
        <v>2031</v>
      </c>
      <c r="C142" s="342" t="s">
        <v>295</v>
      </c>
      <c r="D142" s="342" t="s">
        <v>177</v>
      </c>
      <c r="E142" s="365">
        <v>42.857999999999997</v>
      </c>
      <c r="F142" s="785">
        <v>0</v>
      </c>
      <c r="G142" s="341"/>
      <c r="H142" s="666">
        <v>42.857999999999997</v>
      </c>
      <c r="I142" s="666">
        <v>46</v>
      </c>
      <c r="J142" s="813" t="s">
        <v>2032</v>
      </c>
      <c r="K142" s="343" t="s">
        <v>91</v>
      </c>
      <c r="L142" s="347" t="s">
        <v>2033</v>
      </c>
      <c r="M142" s="666">
        <v>43.613</v>
      </c>
      <c r="N142" s="666">
        <v>56.521999999999998</v>
      </c>
      <c r="O142" s="345">
        <v>12.908999999999999</v>
      </c>
      <c r="P142" s="666" t="s">
        <v>534</v>
      </c>
      <c r="Q142" s="825" t="s">
        <v>91</v>
      </c>
      <c r="R142" s="459" t="s">
        <v>1950</v>
      </c>
      <c r="S142" s="858"/>
      <c r="T142" s="287" t="s">
        <v>1994</v>
      </c>
      <c r="U142" s="288" t="s">
        <v>1977</v>
      </c>
      <c r="V142" s="935" t="s">
        <v>1978</v>
      </c>
      <c r="W142" s="442" t="s">
        <v>1176</v>
      </c>
      <c r="X142" s="436"/>
      <c r="Y142" s="660" t="s">
        <v>534</v>
      </c>
      <c r="Z142" s="437">
        <v>123</v>
      </c>
      <c r="AA142" s="660" t="s">
        <v>534</v>
      </c>
      <c r="AB142" s="438"/>
      <c r="AC142" s="435"/>
      <c r="AD142" s="436"/>
      <c r="AE142" s="660" t="s">
        <v>534</v>
      </c>
      <c r="AF142" s="437"/>
      <c r="AG142" s="660" t="s">
        <v>534</v>
      </c>
      <c r="AH142" s="438"/>
      <c r="AI142" s="435"/>
      <c r="AJ142" s="436"/>
      <c r="AK142" s="660" t="s">
        <v>534</v>
      </c>
      <c r="AL142" s="437"/>
      <c r="AM142" s="660" t="s">
        <v>534</v>
      </c>
      <c r="AN142" s="438"/>
      <c r="AO142" s="510"/>
      <c r="AP142" s="428" t="s">
        <v>115</v>
      </c>
      <c r="AQ142" s="290" t="s">
        <v>129</v>
      </c>
      <c r="AR142" s="290"/>
      <c r="AS142" s="291"/>
    </row>
    <row r="143" spans="1:47" s="414" customFormat="1" ht="60" customHeight="1">
      <c r="A143" s="346">
        <v>118</v>
      </c>
      <c r="B143" s="459" t="s">
        <v>2034</v>
      </c>
      <c r="C143" s="342" t="s">
        <v>248</v>
      </c>
      <c r="D143" s="342" t="s">
        <v>177</v>
      </c>
      <c r="E143" s="365">
        <v>37.799999999999997</v>
      </c>
      <c r="F143" s="785">
        <v>0</v>
      </c>
      <c r="G143" s="341"/>
      <c r="H143" s="666">
        <v>37.799999999999997</v>
      </c>
      <c r="I143" s="666">
        <v>38</v>
      </c>
      <c r="J143" s="457" t="s">
        <v>1226</v>
      </c>
      <c r="K143" s="343" t="s">
        <v>91</v>
      </c>
      <c r="L143" s="347" t="s">
        <v>2035</v>
      </c>
      <c r="M143" s="666">
        <v>57.356999999999999</v>
      </c>
      <c r="N143" s="666">
        <v>73.314999999999998</v>
      </c>
      <c r="O143" s="345">
        <v>15.957999999999998</v>
      </c>
      <c r="P143" s="666" t="s">
        <v>534</v>
      </c>
      <c r="Q143" s="825" t="s">
        <v>91</v>
      </c>
      <c r="R143" s="459" t="s">
        <v>1951</v>
      </c>
      <c r="S143" s="858"/>
      <c r="T143" s="287" t="s">
        <v>1994</v>
      </c>
      <c r="U143" s="288" t="s">
        <v>1977</v>
      </c>
      <c r="V143" s="935" t="s">
        <v>1978</v>
      </c>
      <c r="W143" s="442" t="s">
        <v>1176</v>
      </c>
      <c r="X143" s="436"/>
      <c r="Y143" s="660" t="s">
        <v>534</v>
      </c>
      <c r="Z143" s="437">
        <v>124</v>
      </c>
      <c r="AA143" s="660" t="s">
        <v>534</v>
      </c>
      <c r="AB143" s="438"/>
      <c r="AC143" s="435"/>
      <c r="AD143" s="436"/>
      <c r="AE143" s="660" t="s">
        <v>534</v>
      </c>
      <c r="AF143" s="437"/>
      <c r="AG143" s="660" t="s">
        <v>534</v>
      </c>
      <c r="AH143" s="438"/>
      <c r="AI143" s="435"/>
      <c r="AJ143" s="436"/>
      <c r="AK143" s="660" t="s">
        <v>534</v>
      </c>
      <c r="AL143" s="437"/>
      <c r="AM143" s="660" t="s">
        <v>534</v>
      </c>
      <c r="AN143" s="438"/>
      <c r="AO143" s="510"/>
      <c r="AP143" s="428" t="s">
        <v>829</v>
      </c>
      <c r="AQ143" s="290" t="s">
        <v>129</v>
      </c>
      <c r="AR143" s="290"/>
      <c r="AS143" s="291"/>
    </row>
    <row r="144" spans="1:47" s="414" customFormat="1" ht="60" customHeight="1">
      <c r="A144" s="346">
        <v>119</v>
      </c>
      <c r="B144" s="459" t="s">
        <v>2036</v>
      </c>
      <c r="C144" s="342" t="s">
        <v>272</v>
      </c>
      <c r="D144" s="342" t="s">
        <v>177</v>
      </c>
      <c r="E144" s="365">
        <v>43.073999999999998</v>
      </c>
      <c r="F144" s="785">
        <v>0</v>
      </c>
      <c r="G144" s="341"/>
      <c r="H144" s="666">
        <v>43.073999999999998</v>
      </c>
      <c r="I144" s="666">
        <v>38</v>
      </c>
      <c r="J144" s="733" t="s">
        <v>1226</v>
      </c>
      <c r="K144" s="343" t="s">
        <v>91</v>
      </c>
      <c r="L144" s="347" t="s">
        <v>2037</v>
      </c>
      <c r="M144" s="666">
        <v>43.616</v>
      </c>
      <c r="N144" s="666">
        <v>42.573999999999998</v>
      </c>
      <c r="O144" s="345">
        <v>-1.0420000000000016</v>
      </c>
      <c r="P144" s="666" t="s">
        <v>534</v>
      </c>
      <c r="Q144" s="825" t="s">
        <v>1473</v>
      </c>
      <c r="R144" s="459" t="s">
        <v>1952</v>
      </c>
      <c r="S144" s="858"/>
      <c r="T144" s="287" t="s">
        <v>1994</v>
      </c>
      <c r="U144" s="288" t="s">
        <v>1977</v>
      </c>
      <c r="V144" s="935" t="s">
        <v>1978</v>
      </c>
      <c r="W144" s="442" t="s">
        <v>1176</v>
      </c>
      <c r="X144" s="436"/>
      <c r="Y144" s="660" t="s">
        <v>534</v>
      </c>
      <c r="Z144" s="437">
        <v>125</v>
      </c>
      <c r="AA144" s="660" t="s">
        <v>534</v>
      </c>
      <c r="AB144" s="438"/>
      <c r="AC144" s="435"/>
      <c r="AD144" s="436"/>
      <c r="AE144" s="660" t="s">
        <v>534</v>
      </c>
      <c r="AF144" s="437"/>
      <c r="AG144" s="660" t="s">
        <v>534</v>
      </c>
      <c r="AH144" s="438"/>
      <c r="AI144" s="435"/>
      <c r="AJ144" s="436"/>
      <c r="AK144" s="660" t="s">
        <v>534</v>
      </c>
      <c r="AL144" s="437"/>
      <c r="AM144" s="660" t="s">
        <v>534</v>
      </c>
      <c r="AN144" s="438"/>
      <c r="AO144" s="510"/>
      <c r="AP144" s="428" t="s">
        <v>617</v>
      </c>
      <c r="AQ144" s="290" t="s">
        <v>129</v>
      </c>
      <c r="AR144" s="290"/>
      <c r="AS144" s="291"/>
    </row>
    <row r="145" spans="1:47" s="414" customFormat="1" ht="60" customHeight="1">
      <c r="A145" s="346">
        <v>120</v>
      </c>
      <c r="B145" s="459" t="s">
        <v>2038</v>
      </c>
      <c r="C145" s="342" t="s">
        <v>2039</v>
      </c>
      <c r="D145" s="342" t="s">
        <v>2040</v>
      </c>
      <c r="E145" s="656">
        <v>29.751000000000001</v>
      </c>
      <c r="F145" s="785">
        <v>0</v>
      </c>
      <c r="G145" s="341"/>
      <c r="H145" s="740">
        <v>29.751000000000001</v>
      </c>
      <c r="I145" s="902">
        <v>30</v>
      </c>
      <c r="J145" s="754" t="s">
        <v>1226</v>
      </c>
      <c r="K145" s="343" t="s">
        <v>91</v>
      </c>
      <c r="L145" s="347" t="s">
        <v>2041</v>
      </c>
      <c r="M145" s="367">
        <v>36.609000000000002</v>
      </c>
      <c r="N145" s="666">
        <v>38.945</v>
      </c>
      <c r="O145" s="345">
        <v>2.3359999999999985</v>
      </c>
      <c r="P145" s="666" t="s">
        <v>534</v>
      </c>
      <c r="Q145" s="825" t="s">
        <v>91</v>
      </c>
      <c r="R145" s="459" t="s">
        <v>1953</v>
      </c>
      <c r="S145" s="858"/>
      <c r="T145" s="459" t="s">
        <v>1994</v>
      </c>
      <c r="U145" s="428" t="s">
        <v>1977</v>
      </c>
      <c r="V145" s="939" t="s">
        <v>2042</v>
      </c>
      <c r="W145" s="442" t="s">
        <v>1176</v>
      </c>
      <c r="X145" s="436"/>
      <c r="Y145" s="660" t="s">
        <v>534</v>
      </c>
      <c r="Z145" s="437">
        <v>126</v>
      </c>
      <c r="AA145" s="660" t="s">
        <v>534</v>
      </c>
      <c r="AB145" s="438"/>
      <c r="AC145" s="435"/>
      <c r="AD145" s="436"/>
      <c r="AE145" s="660" t="s">
        <v>534</v>
      </c>
      <c r="AF145" s="437"/>
      <c r="AG145" s="660" t="s">
        <v>534</v>
      </c>
      <c r="AH145" s="438"/>
      <c r="AI145" s="435"/>
      <c r="AJ145" s="436"/>
      <c r="AK145" s="660" t="s">
        <v>534</v>
      </c>
      <c r="AL145" s="437"/>
      <c r="AM145" s="660" t="s">
        <v>534</v>
      </c>
      <c r="AN145" s="438"/>
      <c r="AO145" s="510"/>
      <c r="AP145" s="289" t="s">
        <v>829</v>
      </c>
      <c r="AQ145" s="292" t="s">
        <v>129</v>
      </c>
      <c r="AR145" s="290"/>
      <c r="AS145" s="291"/>
    </row>
    <row r="146" spans="1:47" s="269" customFormat="1" ht="24" customHeight="1">
      <c r="A146" s="258"/>
      <c r="B146" s="259" t="s">
        <v>296</v>
      </c>
      <c r="C146" s="259"/>
      <c r="D146" s="259"/>
      <c r="E146" s="665"/>
      <c r="F146" s="789"/>
      <c r="G146" s="260"/>
      <c r="H146" s="665"/>
      <c r="I146" s="665"/>
      <c r="J146" s="261"/>
      <c r="K146" s="262"/>
      <c r="L146" s="262"/>
      <c r="M146" s="665"/>
      <c r="N146" s="665"/>
      <c r="O146" s="665"/>
      <c r="P146" s="263"/>
      <c r="Q146" s="264"/>
      <c r="R146" s="265"/>
      <c r="S146" s="266"/>
      <c r="T146" s="266"/>
      <c r="U146" s="266"/>
      <c r="V146" s="942"/>
      <c r="W146" s="439"/>
      <c r="X146" s="439"/>
      <c r="Y146" s="439"/>
      <c r="Z146" s="621"/>
      <c r="AA146" s="439"/>
      <c r="AB146" s="439"/>
      <c r="AC146" s="439"/>
      <c r="AD146" s="439"/>
      <c r="AE146" s="439"/>
      <c r="AF146" s="439"/>
      <c r="AG146" s="439"/>
      <c r="AH146" s="439"/>
      <c r="AI146" s="439"/>
      <c r="AJ146" s="439"/>
      <c r="AK146" s="439"/>
      <c r="AL146" s="439"/>
      <c r="AM146" s="439"/>
      <c r="AN146" s="439"/>
      <c r="AO146" s="439"/>
      <c r="AP146" s="267"/>
      <c r="AQ146" s="266"/>
      <c r="AR146" s="266"/>
      <c r="AS146" s="268"/>
      <c r="AU146" s="414"/>
    </row>
    <row r="147" spans="1:47" s="414" customFormat="1" ht="60" customHeight="1">
      <c r="A147" s="346">
        <v>121</v>
      </c>
      <c r="B147" s="459" t="s">
        <v>2043</v>
      </c>
      <c r="C147" s="342" t="s">
        <v>206</v>
      </c>
      <c r="D147" s="342" t="s">
        <v>177</v>
      </c>
      <c r="E147" s="365">
        <v>170.64699999999999</v>
      </c>
      <c r="F147" s="785">
        <v>0</v>
      </c>
      <c r="G147" s="341"/>
      <c r="H147" s="666">
        <v>170.64699999999999</v>
      </c>
      <c r="I147" s="666">
        <v>143</v>
      </c>
      <c r="J147" s="733" t="s">
        <v>1226</v>
      </c>
      <c r="K147" s="343" t="s">
        <v>91</v>
      </c>
      <c r="L147" s="347" t="s">
        <v>2044</v>
      </c>
      <c r="M147" s="666">
        <v>172.364</v>
      </c>
      <c r="N147" s="666">
        <v>195.06299999999999</v>
      </c>
      <c r="O147" s="345">
        <v>22.698999999999984</v>
      </c>
      <c r="P147" s="666" t="s">
        <v>534</v>
      </c>
      <c r="Q147" s="825" t="s">
        <v>91</v>
      </c>
      <c r="R147" s="459" t="s">
        <v>1954</v>
      </c>
      <c r="S147" s="858"/>
      <c r="T147" s="287" t="s">
        <v>1994</v>
      </c>
      <c r="U147" s="288" t="s">
        <v>1977</v>
      </c>
      <c r="V147" s="935" t="s">
        <v>1978</v>
      </c>
      <c r="W147" s="442" t="s">
        <v>1176</v>
      </c>
      <c r="X147" s="436"/>
      <c r="Y147" s="660" t="s">
        <v>534</v>
      </c>
      <c r="Z147" s="437">
        <v>127</v>
      </c>
      <c r="AA147" s="660" t="s">
        <v>534</v>
      </c>
      <c r="AB147" s="438"/>
      <c r="AC147" s="435"/>
      <c r="AD147" s="436"/>
      <c r="AE147" s="660" t="s">
        <v>534</v>
      </c>
      <c r="AF147" s="437"/>
      <c r="AG147" s="660" t="s">
        <v>534</v>
      </c>
      <c r="AH147" s="438"/>
      <c r="AI147" s="435"/>
      <c r="AJ147" s="436"/>
      <c r="AK147" s="660" t="s">
        <v>534</v>
      </c>
      <c r="AL147" s="437"/>
      <c r="AM147" s="660" t="s">
        <v>534</v>
      </c>
      <c r="AN147" s="438"/>
      <c r="AO147" s="510"/>
      <c r="AP147" s="428" t="s">
        <v>618</v>
      </c>
      <c r="AQ147" s="290" t="s">
        <v>129</v>
      </c>
      <c r="AR147" s="290"/>
      <c r="AS147" s="291"/>
    </row>
    <row r="148" spans="1:47" s="414" customFormat="1" ht="141.75" customHeight="1">
      <c r="A148" s="346">
        <v>122</v>
      </c>
      <c r="B148" s="459" t="s">
        <v>297</v>
      </c>
      <c r="C148" s="342" t="s">
        <v>193</v>
      </c>
      <c r="D148" s="342" t="s">
        <v>177</v>
      </c>
      <c r="E148" s="365">
        <v>103.92100000000001</v>
      </c>
      <c r="F148" s="785">
        <v>0</v>
      </c>
      <c r="G148" s="341"/>
      <c r="H148" s="666">
        <v>103.92100000000001</v>
      </c>
      <c r="I148" s="666">
        <v>87</v>
      </c>
      <c r="J148" s="814" t="s">
        <v>2045</v>
      </c>
      <c r="K148" s="343" t="s">
        <v>134</v>
      </c>
      <c r="L148" s="347" t="s">
        <v>2046</v>
      </c>
      <c r="M148" s="666">
        <v>67.034999999999997</v>
      </c>
      <c r="N148" s="666">
        <v>56.192</v>
      </c>
      <c r="O148" s="345">
        <v>-10.842999999999996</v>
      </c>
      <c r="P148" s="666" t="s">
        <v>534</v>
      </c>
      <c r="Q148" s="825" t="s">
        <v>1473</v>
      </c>
      <c r="R148" s="459" t="s">
        <v>1955</v>
      </c>
      <c r="S148" s="858"/>
      <c r="T148" s="287" t="s">
        <v>1994</v>
      </c>
      <c r="U148" s="288" t="s">
        <v>1977</v>
      </c>
      <c r="V148" s="935" t="s">
        <v>1978</v>
      </c>
      <c r="W148" s="442" t="s">
        <v>1176</v>
      </c>
      <c r="X148" s="436"/>
      <c r="Y148" s="660" t="s">
        <v>534</v>
      </c>
      <c r="Z148" s="437">
        <v>128</v>
      </c>
      <c r="AA148" s="660" t="s">
        <v>534</v>
      </c>
      <c r="AB148" s="438"/>
      <c r="AC148" s="435"/>
      <c r="AD148" s="436"/>
      <c r="AE148" s="660" t="s">
        <v>534</v>
      </c>
      <c r="AF148" s="437"/>
      <c r="AG148" s="660" t="s">
        <v>534</v>
      </c>
      <c r="AH148" s="438"/>
      <c r="AI148" s="435"/>
      <c r="AJ148" s="436"/>
      <c r="AK148" s="660" t="s">
        <v>534</v>
      </c>
      <c r="AL148" s="437"/>
      <c r="AM148" s="660" t="s">
        <v>534</v>
      </c>
      <c r="AN148" s="438"/>
      <c r="AO148" s="510"/>
      <c r="AP148" s="428" t="s">
        <v>115</v>
      </c>
      <c r="AQ148" s="290" t="s">
        <v>129</v>
      </c>
      <c r="AR148" s="290"/>
      <c r="AS148" s="291"/>
    </row>
    <row r="149" spans="1:47" s="414" customFormat="1" ht="60" customHeight="1">
      <c r="A149" s="346">
        <v>123</v>
      </c>
      <c r="B149" s="459" t="s">
        <v>298</v>
      </c>
      <c r="C149" s="342" t="s">
        <v>193</v>
      </c>
      <c r="D149" s="342" t="s">
        <v>177</v>
      </c>
      <c r="E149" s="365">
        <v>30.364000000000001</v>
      </c>
      <c r="F149" s="785">
        <v>0</v>
      </c>
      <c r="G149" s="341"/>
      <c r="H149" s="666">
        <v>30.364000000000001</v>
      </c>
      <c r="I149" s="666">
        <v>31</v>
      </c>
      <c r="J149" s="733" t="s">
        <v>1226</v>
      </c>
      <c r="K149" s="343" t="s">
        <v>91</v>
      </c>
      <c r="L149" s="347" t="s">
        <v>2047</v>
      </c>
      <c r="M149" s="666">
        <v>30.135000000000002</v>
      </c>
      <c r="N149" s="666">
        <v>65.524000000000001</v>
      </c>
      <c r="O149" s="345">
        <v>35.388999999999996</v>
      </c>
      <c r="P149" s="666"/>
      <c r="Q149" s="825" t="s">
        <v>91</v>
      </c>
      <c r="R149" s="459" t="s">
        <v>1971</v>
      </c>
      <c r="S149" s="858"/>
      <c r="T149" s="287" t="s">
        <v>1994</v>
      </c>
      <c r="U149" s="288" t="s">
        <v>1977</v>
      </c>
      <c r="V149" s="935" t="s">
        <v>1978</v>
      </c>
      <c r="W149" s="442"/>
      <c r="X149" s="436"/>
      <c r="Y149" s="660"/>
      <c r="Z149" s="437"/>
      <c r="AA149" s="660"/>
      <c r="AB149" s="438"/>
      <c r="AC149" s="435"/>
      <c r="AD149" s="436"/>
      <c r="AE149" s="660"/>
      <c r="AF149" s="437"/>
      <c r="AG149" s="660"/>
      <c r="AH149" s="438"/>
      <c r="AI149" s="435"/>
      <c r="AJ149" s="436"/>
      <c r="AK149" s="660"/>
      <c r="AL149" s="437"/>
      <c r="AM149" s="660"/>
      <c r="AN149" s="438"/>
      <c r="AO149" s="510"/>
      <c r="AP149" s="427"/>
      <c r="AQ149" s="290"/>
      <c r="AR149" s="290"/>
      <c r="AS149" s="291"/>
    </row>
    <row r="150" spans="1:47" s="414" customFormat="1" ht="60" customHeight="1">
      <c r="A150" s="346">
        <v>124</v>
      </c>
      <c r="B150" s="459" t="s">
        <v>2048</v>
      </c>
      <c r="C150" s="342" t="s">
        <v>284</v>
      </c>
      <c r="D150" s="342" t="s">
        <v>177</v>
      </c>
      <c r="E150" s="365">
        <v>126.346</v>
      </c>
      <c r="F150" s="785">
        <v>0</v>
      </c>
      <c r="G150" s="341"/>
      <c r="H150" s="666">
        <v>126.346</v>
      </c>
      <c r="I150" s="666">
        <v>119</v>
      </c>
      <c r="J150" s="753" t="s">
        <v>1226</v>
      </c>
      <c r="K150" s="343" t="s">
        <v>91</v>
      </c>
      <c r="L150" s="347" t="s">
        <v>2049</v>
      </c>
      <c r="M150" s="666">
        <v>128.626</v>
      </c>
      <c r="N150" s="666">
        <v>128.56100000000001</v>
      </c>
      <c r="O150" s="345">
        <v>-6.4999999999997726E-2</v>
      </c>
      <c r="P150" s="666" t="s">
        <v>534</v>
      </c>
      <c r="Q150" s="825" t="s">
        <v>91</v>
      </c>
      <c r="R150" s="459" t="s">
        <v>1956</v>
      </c>
      <c r="S150" s="858"/>
      <c r="T150" s="287" t="s">
        <v>1994</v>
      </c>
      <c r="U150" s="288" t="s">
        <v>1977</v>
      </c>
      <c r="V150" s="935" t="s">
        <v>1978</v>
      </c>
      <c r="W150" s="442" t="s">
        <v>1176</v>
      </c>
      <c r="X150" s="436"/>
      <c r="Y150" s="660" t="s">
        <v>534</v>
      </c>
      <c r="Z150" s="437">
        <v>130</v>
      </c>
      <c r="AA150" s="660" t="s">
        <v>534</v>
      </c>
      <c r="AB150" s="438"/>
      <c r="AC150" s="435"/>
      <c r="AD150" s="436"/>
      <c r="AE150" s="660" t="s">
        <v>534</v>
      </c>
      <c r="AF150" s="437"/>
      <c r="AG150" s="660" t="s">
        <v>534</v>
      </c>
      <c r="AH150" s="438"/>
      <c r="AI150" s="435"/>
      <c r="AJ150" s="436"/>
      <c r="AK150" s="660" t="s">
        <v>534</v>
      </c>
      <c r="AL150" s="437"/>
      <c r="AM150" s="660" t="s">
        <v>534</v>
      </c>
      <c r="AN150" s="438"/>
      <c r="AO150" s="510"/>
      <c r="AP150" s="428" t="s">
        <v>829</v>
      </c>
      <c r="AQ150" s="290" t="s">
        <v>129</v>
      </c>
      <c r="AR150" s="290"/>
      <c r="AS150" s="291"/>
    </row>
    <row r="151" spans="1:47" s="414" customFormat="1" ht="60" customHeight="1">
      <c r="A151" s="346">
        <v>125</v>
      </c>
      <c r="B151" s="459" t="s">
        <v>2050</v>
      </c>
      <c r="C151" s="342" t="s">
        <v>242</v>
      </c>
      <c r="D151" s="342" t="s">
        <v>177</v>
      </c>
      <c r="E151" s="365">
        <v>131.18100000000001</v>
      </c>
      <c r="F151" s="785">
        <v>0</v>
      </c>
      <c r="G151" s="341"/>
      <c r="H151" s="666">
        <v>131.18100000000001</v>
      </c>
      <c r="I151" s="666">
        <v>129</v>
      </c>
      <c r="J151" s="733" t="s">
        <v>1226</v>
      </c>
      <c r="K151" s="343" t="s">
        <v>91</v>
      </c>
      <c r="L151" s="347" t="s">
        <v>2051</v>
      </c>
      <c r="M151" s="666">
        <v>134.28700000000001</v>
      </c>
      <c r="N151" s="666">
        <v>134.40199999999999</v>
      </c>
      <c r="O151" s="345">
        <v>0.11499999999998067</v>
      </c>
      <c r="P151" s="666" t="s">
        <v>534</v>
      </c>
      <c r="Q151" s="825" t="s">
        <v>91</v>
      </c>
      <c r="R151" s="459" t="s">
        <v>1957</v>
      </c>
      <c r="S151" s="858"/>
      <c r="T151" s="287" t="s">
        <v>1994</v>
      </c>
      <c r="U151" s="288" t="s">
        <v>1977</v>
      </c>
      <c r="V151" s="935" t="s">
        <v>1978</v>
      </c>
      <c r="W151" s="442" t="s">
        <v>1176</v>
      </c>
      <c r="X151" s="436"/>
      <c r="Y151" s="660" t="s">
        <v>534</v>
      </c>
      <c r="Z151" s="437">
        <v>131</v>
      </c>
      <c r="AA151" s="660" t="s">
        <v>534</v>
      </c>
      <c r="AB151" s="438"/>
      <c r="AC151" s="435" t="s">
        <v>1182</v>
      </c>
      <c r="AD151" s="436"/>
      <c r="AE151" s="660" t="s">
        <v>534</v>
      </c>
      <c r="AF151" s="437">
        <v>262</v>
      </c>
      <c r="AG151" s="660" t="s">
        <v>534</v>
      </c>
      <c r="AH151" s="438"/>
      <c r="AI151" s="435"/>
      <c r="AJ151" s="436"/>
      <c r="AK151" s="660" t="s">
        <v>534</v>
      </c>
      <c r="AL151" s="437"/>
      <c r="AM151" s="660" t="s">
        <v>534</v>
      </c>
      <c r="AN151" s="438"/>
      <c r="AO151" s="510"/>
      <c r="AP151" s="428" t="s">
        <v>618</v>
      </c>
      <c r="AQ151" s="290" t="s">
        <v>129</v>
      </c>
      <c r="AR151" s="290"/>
      <c r="AS151" s="291"/>
    </row>
    <row r="152" spans="1:47" s="414" customFormat="1" ht="89.25" customHeight="1">
      <c r="A152" s="346">
        <v>126</v>
      </c>
      <c r="B152" s="459" t="s">
        <v>2052</v>
      </c>
      <c r="C152" s="342" t="s">
        <v>206</v>
      </c>
      <c r="D152" s="342" t="s">
        <v>177</v>
      </c>
      <c r="E152" s="365">
        <v>108.712</v>
      </c>
      <c r="F152" s="785">
        <v>0</v>
      </c>
      <c r="G152" s="341"/>
      <c r="H152" s="666">
        <v>108.712</v>
      </c>
      <c r="I152" s="666">
        <v>96</v>
      </c>
      <c r="J152" s="813" t="s">
        <v>2053</v>
      </c>
      <c r="K152" s="343" t="s">
        <v>91</v>
      </c>
      <c r="L152" s="347" t="s">
        <v>2054</v>
      </c>
      <c r="M152" s="666">
        <v>118.477</v>
      </c>
      <c r="N152" s="666">
        <v>153.68600000000001</v>
      </c>
      <c r="O152" s="345">
        <v>35.209000000000003</v>
      </c>
      <c r="P152" s="666" t="s">
        <v>534</v>
      </c>
      <c r="Q152" s="825" t="s">
        <v>91</v>
      </c>
      <c r="R152" s="459" t="s">
        <v>1958</v>
      </c>
      <c r="S152" s="858"/>
      <c r="T152" s="287" t="s">
        <v>1994</v>
      </c>
      <c r="U152" s="288" t="s">
        <v>1977</v>
      </c>
      <c r="V152" s="935" t="s">
        <v>1978</v>
      </c>
      <c r="W152" s="442" t="s">
        <v>1176</v>
      </c>
      <c r="X152" s="436"/>
      <c r="Y152" s="660" t="s">
        <v>534</v>
      </c>
      <c r="Z152" s="437">
        <v>132</v>
      </c>
      <c r="AA152" s="660" t="s">
        <v>534</v>
      </c>
      <c r="AB152" s="438"/>
      <c r="AC152" s="435"/>
      <c r="AD152" s="436"/>
      <c r="AE152" s="660" t="s">
        <v>534</v>
      </c>
      <c r="AF152" s="437"/>
      <c r="AG152" s="660" t="s">
        <v>534</v>
      </c>
      <c r="AH152" s="438"/>
      <c r="AI152" s="435"/>
      <c r="AJ152" s="436"/>
      <c r="AK152" s="660" t="s">
        <v>534</v>
      </c>
      <c r="AL152" s="437"/>
      <c r="AM152" s="660" t="s">
        <v>534</v>
      </c>
      <c r="AN152" s="438"/>
      <c r="AO152" s="510"/>
      <c r="AP152" s="428" t="s">
        <v>115</v>
      </c>
      <c r="AQ152" s="290" t="s">
        <v>129</v>
      </c>
      <c r="AR152" s="290"/>
      <c r="AS152" s="291"/>
    </row>
    <row r="153" spans="1:47" s="414" customFormat="1" ht="60" customHeight="1">
      <c r="A153" s="346">
        <v>127</v>
      </c>
      <c r="B153" s="459" t="s">
        <v>299</v>
      </c>
      <c r="C153" s="342" t="s">
        <v>193</v>
      </c>
      <c r="D153" s="342" t="s">
        <v>177</v>
      </c>
      <c r="E153" s="365">
        <v>47.100999999999999</v>
      </c>
      <c r="F153" s="785">
        <v>0</v>
      </c>
      <c r="G153" s="341"/>
      <c r="H153" s="666">
        <v>47.100999999999999</v>
      </c>
      <c r="I153" s="666">
        <v>47</v>
      </c>
      <c r="J153" s="753" t="s">
        <v>1226</v>
      </c>
      <c r="K153" s="343" t="s">
        <v>91</v>
      </c>
      <c r="L153" s="347" t="s">
        <v>2055</v>
      </c>
      <c r="M153" s="666">
        <v>37.616999999999997</v>
      </c>
      <c r="N153" s="666">
        <v>37.64</v>
      </c>
      <c r="O153" s="345">
        <v>2.300000000000324E-2</v>
      </c>
      <c r="P153" s="666" t="s">
        <v>534</v>
      </c>
      <c r="Q153" s="825" t="s">
        <v>91</v>
      </c>
      <c r="R153" s="459" t="s">
        <v>1959</v>
      </c>
      <c r="S153" s="858"/>
      <c r="T153" s="287" t="s">
        <v>1994</v>
      </c>
      <c r="U153" s="288" t="s">
        <v>1977</v>
      </c>
      <c r="V153" s="935" t="s">
        <v>1978</v>
      </c>
      <c r="W153" s="442" t="s">
        <v>1176</v>
      </c>
      <c r="X153" s="436"/>
      <c r="Y153" s="660" t="s">
        <v>534</v>
      </c>
      <c r="Z153" s="437">
        <v>133</v>
      </c>
      <c r="AA153" s="660" t="s">
        <v>534</v>
      </c>
      <c r="AB153" s="438"/>
      <c r="AC153" s="435"/>
      <c r="AD153" s="436"/>
      <c r="AE153" s="660" t="s">
        <v>534</v>
      </c>
      <c r="AF153" s="437"/>
      <c r="AG153" s="660" t="s">
        <v>534</v>
      </c>
      <c r="AH153" s="438"/>
      <c r="AI153" s="435"/>
      <c r="AJ153" s="436"/>
      <c r="AK153" s="660" t="s">
        <v>534</v>
      </c>
      <c r="AL153" s="437"/>
      <c r="AM153" s="660" t="s">
        <v>534</v>
      </c>
      <c r="AN153" s="438"/>
      <c r="AO153" s="510"/>
      <c r="AP153" s="428" t="s">
        <v>829</v>
      </c>
      <c r="AQ153" s="290" t="s">
        <v>129</v>
      </c>
      <c r="AR153" s="290"/>
      <c r="AS153" s="291"/>
    </row>
    <row r="154" spans="1:47" s="414" customFormat="1" ht="60" customHeight="1">
      <c r="A154" s="346">
        <v>128</v>
      </c>
      <c r="B154" s="459" t="s">
        <v>2056</v>
      </c>
      <c r="C154" s="342" t="s">
        <v>242</v>
      </c>
      <c r="D154" s="342" t="s">
        <v>177</v>
      </c>
      <c r="E154" s="365">
        <v>76.52</v>
      </c>
      <c r="F154" s="785">
        <v>0</v>
      </c>
      <c r="G154" s="341"/>
      <c r="H154" s="666">
        <v>76.52</v>
      </c>
      <c r="I154" s="666">
        <v>69</v>
      </c>
      <c r="J154" s="350" t="s">
        <v>2057</v>
      </c>
      <c r="K154" s="343" t="s">
        <v>134</v>
      </c>
      <c r="L154" s="347" t="s">
        <v>2058</v>
      </c>
      <c r="M154" s="666">
        <v>77.882999999999996</v>
      </c>
      <c r="N154" s="666">
        <v>77.882999999999996</v>
      </c>
      <c r="O154" s="345">
        <v>0</v>
      </c>
      <c r="P154" s="666" t="s">
        <v>534</v>
      </c>
      <c r="Q154" s="825" t="s">
        <v>1469</v>
      </c>
      <c r="R154" s="459" t="s">
        <v>1960</v>
      </c>
      <c r="S154" s="858"/>
      <c r="T154" s="287" t="s">
        <v>1994</v>
      </c>
      <c r="U154" s="288" t="s">
        <v>1977</v>
      </c>
      <c r="V154" s="935" t="s">
        <v>1978</v>
      </c>
      <c r="W154" s="442" t="s">
        <v>1176</v>
      </c>
      <c r="X154" s="436"/>
      <c r="Y154" s="660" t="s">
        <v>534</v>
      </c>
      <c r="Z154" s="437">
        <v>134</v>
      </c>
      <c r="AA154" s="660" t="s">
        <v>534</v>
      </c>
      <c r="AB154" s="438"/>
      <c r="AC154" s="435"/>
      <c r="AD154" s="436"/>
      <c r="AE154" s="660" t="s">
        <v>534</v>
      </c>
      <c r="AF154" s="437"/>
      <c r="AG154" s="660" t="s">
        <v>534</v>
      </c>
      <c r="AH154" s="438"/>
      <c r="AI154" s="435"/>
      <c r="AJ154" s="436"/>
      <c r="AK154" s="660" t="s">
        <v>534</v>
      </c>
      <c r="AL154" s="437"/>
      <c r="AM154" s="660" t="s">
        <v>534</v>
      </c>
      <c r="AN154" s="438"/>
      <c r="AO154" s="510"/>
      <c r="AP154" s="428" t="s">
        <v>115</v>
      </c>
      <c r="AQ154" s="290" t="s">
        <v>129</v>
      </c>
      <c r="AR154" s="290"/>
      <c r="AS154" s="291"/>
    </row>
    <row r="155" spans="1:47" s="414" customFormat="1" ht="60" customHeight="1">
      <c r="A155" s="346">
        <v>129</v>
      </c>
      <c r="B155" s="459" t="s">
        <v>2059</v>
      </c>
      <c r="C155" s="342" t="s">
        <v>206</v>
      </c>
      <c r="D155" s="342" t="s">
        <v>1199</v>
      </c>
      <c r="E155" s="365">
        <v>101.664</v>
      </c>
      <c r="F155" s="785">
        <v>0</v>
      </c>
      <c r="G155" s="341"/>
      <c r="H155" s="666">
        <v>101.664</v>
      </c>
      <c r="I155" s="666">
        <v>75</v>
      </c>
      <c r="J155" s="350" t="s">
        <v>1226</v>
      </c>
      <c r="K155" s="343" t="s">
        <v>91</v>
      </c>
      <c r="L155" s="347" t="s">
        <v>2060</v>
      </c>
      <c r="M155" s="666">
        <v>69.902000000000001</v>
      </c>
      <c r="N155" s="666">
        <v>81.126000000000005</v>
      </c>
      <c r="O155" s="345">
        <v>11.224000000000004</v>
      </c>
      <c r="P155" s="666" t="s">
        <v>534</v>
      </c>
      <c r="Q155" s="825" t="s">
        <v>91</v>
      </c>
      <c r="R155" s="459" t="s">
        <v>1961</v>
      </c>
      <c r="S155" s="858" t="s">
        <v>534</v>
      </c>
      <c r="T155" s="287" t="s">
        <v>1994</v>
      </c>
      <c r="U155" s="288" t="s">
        <v>1977</v>
      </c>
      <c r="V155" s="935" t="s">
        <v>1978</v>
      </c>
      <c r="W155" s="442" t="s">
        <v>1176</v>
      </c>
      <c r="X155" s="436"/>
      <c r="Y155" s="660" t="s">
        <v>534</v>
      </c>
      <c r="Z155" s="437">
        <v>135</v>
      </c>
      <c r="AA155" s="660" t="s">
        <v>534</v>
      </c>
      <c r="AB155" s="438"/>
      <c r="AC155" s="435"/>
      <c r="AD155" s="436"/>
      <c r="AE155" s="660" t="s">
        <v>534</v>
      </c>
      <c r="AF155" s="437"/>
      <c r="AG155" s="660" t="s">
        <v>534</v>
      </c>
      <c r="AH155" s="438"/>
      <c r="AI155" s="435"/>
      <c r="AJ155" s="436"/>
      <c r="AK155" s="660" t="s">
        <v>534</v>
      </c>
      <c r="AL155" s="437"/>
      <c r="AM155" s="660" t="s">
        <v>534</v>
      </c>
      <c r="AN155" s="438"/>
      <c r="AO155" s="510"/>
      <c r="AP155" s="428" t="s">
        <v>829</v>
      </c>
      <c r="AQ155" s="290" t="s">
        <v>129</v>
      </c>
      <c r="AR155" s="290"/>
      <c r="AS155" s="291"/>
    </row>
    <row r="156" spans="1:47" s="414" customFormat="1" ht="60" customHeight="1">
      <c r="A156" s="346">
        <v>130</v>
      </c>
      <c r="B156" s="459" t="s">
        <v>2061</v>
      </c>
      <c r="C156" s="342" t="s">
        <v>300</v>
      </c>
      <c r="D156" s="342" t="s">
        <v>177</v>
      </c>
      <c r="E156" s="365">
        <v>74.924000000000007</v>
      </c>
      <c r="F156" s="901">
        <v>1.411</v>
      </c>
      <c r="G156" s="341"/>
      <c r="H156" s="666">
        <v>76.335000000000008</v>
      </c>
      <c r="I156" s="666">
        <v>76</v>
      </c>
      <c r="J156" s="733" t="s">
        <v>1226</v>
      </c>
      <c r="K156" s="343" t="s">
        <v>91</v>
      </c>
      <c r="L156" s="347" t="s">
        <v>1434</v>
      </c>
      <c r="M156" s="666">
        <v>84.236999999999995</v>
      </c>
      <c r="N156" s="666">
        <v>92.563000000000002</v>
      </c>
      <c r="O156" s="345">
        <v>8.3260000000000076</v>
      </c>
      <c r="P156" s="666" t="s">
        <v>534</v>
      </c>
      <c r="Q156" s="825" t="s">
        <v>91</v>
      </c>
      <c r="R156" s="459" t="s">
        <v>1962</v>
      </c>
      <c r="S156" s="858"/>
      <c r="T156" s="287" t="s">
        <v>1994</v>
      </c>
      <c r="U156" s="288" t="s">
        <v>1977</v>
      </c>
      <c r="V156" s="935" t="s">
        <v>1978</v>
      </c>
      <c r="W156" s="442" t="s">
        <v>1176</v>
      </c>
      <c r="X156" s="436"/>
      <c r="Y156" s="660" t="s">
        <v>534</v>
      </c>
      <c r="Z156" s="437">
        <v>136</v>
      </c>
      <c r="AA156" s="660" t="s">
        <v>534</v>
      </c>
      <c r="AB156" s="438"/>
      <c r="AC156" s="435"/>
      <c r="AD156" s="436"/>
      <c r="AE156" s="660" t="s">
        <v>534</v>
      </c>
      <c r="AF156" s="437"/>
      <c r="AG156" s="660" t="s">
        <v>534</v>
      </c>
      <c r="AH156" s="438"/>
      <c r="AI156" s="435"/>
      <c r="AJ156" s="436"/>
      <c r="AK156" s="660" t="s">
        <v>534</v>
      </c>
      <c r="AL156" s="437"/>
      <c r="AM156" s="660" t="s">
        <v>534</v>
      </c>
      <c r="AN156" s="438"/>
      <c r="AO156" s="510"/>
      <c r="AP156" s="427" t="s">
        <v>701</v>
      </c>
      <c r="AQ156" s="290" t="s">
        <v>129</v>
      </c>
      <c r="AR156" s="290"/>
      <c r="AS156" s="291"/>
    </row>
    <row r="157" spans="1:47" s="414" customFormat="1" ht="82.5" customHeight="1">
      <c r="A157" s="346">
        <v>131</v>
      </c>
      <c r="B157" s="459" t="s">
        <v>2062</v>
      </c>
      <c r="C157" s="342" t="s">
        <v>172</v>
      </c>
      <c r="D157" s="342" t="s">
        <v>177</v>
      </c>
      <c r="E157" s="365">
        <v>79.206000000000003</v>
      </c>
      <c r="F157" s="785">
        <v>0</v>
      </c>
      <c r="G157" s="341"/>
      <c r="H157" s="666">
        <v>79.206000000000003</v>
      </c>
      <c r="I157" s="666">
        <v>73</v>
      </c>
      <c r="J157" s="813" t="s">
        <v>2063</v>
      </c>
      <c r="K157" s="343" t="s">
        <v>91</v>
      </c>
      <c r="L157" s="347" t="s">
        <v>2064</v>
      </c>
      <c r="M157" s="666">
        <v>80.638000000000005</v>
      </c>
      <c r="N157" s="666">
        <v>80.637</v>
      </c>
      <c r="O157" s="345">
        <v>-1.0000000000047748E-3</v>
      </c>
      <c r="P157" s="666" t="s">
        <v>534</v>
      </c>
      <c r="Q157" s="825" t="s">
        <v>91</v>
      </c>
      <c r="R157" s="459" t="s">
        <v>1963</v>
      </c>
      <c r="S157" s="858"/>
      <c r="T157" s="287" t="s">
        <v>1994</v>
      </c>
      <c r="U157" s="288" t="s">
        <v>1977</v>
      </c>
      <c r="V157" s="935" t="s">
        <v>1978</v>
      </c>
      <c r="W157" s="442" t="s">
        <v>1176</v>
      </c>
      <c r="X157" s="436"/>
      <c r="Y157" s="660" t="s">
        <v>534</v>
      </c>
      <c r="Z157" s="437">
        <v>137</v>
      </c>
      <c r="AA157" s="660" t="s">
        <v>534</v>
      </c>
      <c r="AB157" s="438"/>
      <c r="AC157" s="435"/>
      <c r="AD157" s="436"/>
      <c r="AE157" s="660" t="s">
        <v>534</v>
      </c>
      <c r="AF157" s="437"/>
      <c r="AG157" s="660" t="s">
        <v>534</v>
      </c>
      <c r="AH157" s="438"/>
      <c r="AI157" s="435"/>
      <c r="AJ157" s="436"/>
      <c r="AK157" s="660" t="s">
        <v>534</v>
      </c>
      <c r="AL157" s="437"/>
      <c r="AM157" s="660" t="s">
        <v>534</v>
      </c>
      <c r="AN157" s="438"/>
      <c r="AO157" s="510"/>
      <c r="AP157" s="428" t="s">
        <v>115</v>
      </c>
      <c r="AQ157" s="290" t="s">
        <v>129</v>
      </c>
      <c r="AR157" s="290"/>
      <c r="AS157" s="291"/>
    </row>
    <row r="158" spans="1:47" s="414" customFormat="1" ht="60" customHeight="1">
      <c r="A158" s="346">
        <v>132</v>
      </c>
      <c r="B158" s="459" t="s">
        <v>2065</v>
      </c>
      <c r="C158" s="342" t="s">
        <v>242</v>
      </c>
      <c r="D158" s="342" t="s">
        <v>177</v>
      </c>
      <c r="E158" s="365">
        <v>756.72699999999998</v>
      </c>
      <c r="F158" s="785">
        <v>0</v>
      </c>
      <c r="G158" s="341"/>
      <c r="H158" s="666">
        <v>756.72699999999998</v>
      </c>
      <c r="I158" s="666">
        <v>756</v>
      </c>
      <c r="J158" s="733" t="s">
        <v>1226</v>
      </c>
      <c r="K158" s="343" t="s">
        <v>91</v>
      </c>
      <c r="L158" s="347" t="s">
        <v>2066</v>
      </c>
      <c r="M158" s="666">
        <v>800.68700000000001</v>
      </c>
      <c r="N158" s="666">
        <v>706.85599999999999</v>
      </c>
      <c r="O158" s="345">
        <v>-93.831000000000017</v>
      </c>
      <c r="P158" s="666" t="s">
        <v>534</v>
      </c>
      <c r="Q158" s="825" t="s">
        <v>91</v>
      </c>
      <c r="R158" s="459" t="s">
        <v>1964</v>
      </c>
      <c r="S158" s="858"/>
      <c r="T158" s="287" t="s">
        <v>1994</v>
      </c>
      <c r="U158" s="288" t="s">
        <v>1977</v>
      </c>
      <c r="V158" s="935" t="s">
        <v>1978</v>
      </c>
      <c r="W158" s="442" t="s">
        <v>1176</v>
      </c>
      <c r="X158" s="436"/>
      <c r="Y158" s="660" t="s">
        <v>534</v>
      </c>
      <c r="Z158" s="437">
        <v>138</v>
      </c>
      <c r="AA158" s="660" t="s">
        <v>534</v>
      </c>
      <c r="AB158" s="438"/>
      <c r="AC158" s="435"/>
      <c r="AD158" s="436"/>
      <c r="AE158" s="795" t="s">
        <v>534</v>
      </c>
      <c r="AF158" s="437"/>
      <c r="AG158" s="795" t="s">
        <v>534</v>
      </c>
      <c r="AH158" s="438"/>
      <c r="AI158" s="435"/>
      <c r="AJ158" s="436"/>
      <c r="AK158" s="795" t="s">
        <v>534</v>
      </c>
      <c r="AL158" s="437"/>
      <c r="AM158" s="795" t="s">
        <v>534</v>
      </c>
      <c r="AN158" s="438"/>
      <c r="AO158" s="797"/>
      <c r="AP158" s="428" t="s">
        <v>618</v>
      </c>
      <c r="AQ158" s="290" t="s">
        <v>129</v>
      </c>
      <c r="AR158" s="290"/>
      <c r="AS158" s="291"/>
    </row>
    <row r="159" spans="1:47" s="414" customFormat="1" ht="60" customHeight="1">
      <c r="A159" s="346">
        <v>133</v>
      </c>
      <c r="B159" s="459" t="s">
        <v>2067</v>
      </c>
      <c r="C159" s="342" t="s">
        <v>242</v>
      </c>
      <c r="D159" s="342" t="s">
        <v>177</v>
      </c>
      <c r="E159" s="365">
        <v>3667.306</v>
      </c>
      <c r="F159" s="666">
        <v>2710</v>
      </c>
      <c r="G159" s="341">
        <v>3072</v>
      </c>
      <c r="H159" s="666">
        <v>3305.3060000000005</v>
      </c>
      <c r="I159" s="666">
        <v>3211</v>
      </c>
      <c r="J159" s="733" t="s">
        <v>1226</v>
      </c>
      <c r="K159" s="343" t="s">
        <v>91</v>
      </c>
      <c r="L159" s="372" t="s">
        <v>2068</v>
      </c>
      <c r="M159" s="666">
        <v>667.91399999999999</v>
      </c>
      <c r="N159" s="666">
        <v>4347.9780000000001</v>
      </c>
      <c r="O159" s="345">
        <v>3680.0640000000003</v>
      </c>
      <c r="P159" s="666" t="s">
        <v>534</v>
      </c>
      <c r="Q159" s="825" t="s">
        <v>91</v>
      </c>
      <c r="R159" s="459" t="s">
        <v>1965</v>
      </c>
      <c r="S159" s="858"/>
      <c r="T159" s="287" t="s">
        <v>1994</v>
      </c>
      <c r="U159" s="288" t="s">
        <v>1977</v>
      </c>
      <c r="V159" s="935" t="s">
        <v>1978</v>
      </c>
      <c r="W159" s="442" t="s">
        <v>1176</v>
      </c>
      <c r="X159" s="436"/>
      <c r="Y159" s="660" t="s">
        <v>534</v>
      </c>
      <c r="Z159" s="437">
        <v>139</v>
      </c>
      <c r="AA159" s="660" t="s">
        <v>534</v>
      </c>
      <c r="AB159" s="438"/>
      <c r="AC159" s="435" t="s">
        <v>1176</v>
      </c>
      <c r="AD159" s="436"/>
      <c r="AE159" s="795" t="s">
        <v>534</v>
      </c>
      <c r="AF159" s="437">
        <v>163</v>
      </c>
      <c r="AG159" s="795" t="s">
        <v>534</v>
      </c>
      <c r="AH159" s="438"/>
      <c r="AI159" s="435" t="s">
        <v>1182</v>
      </c>
      <c r="AJ159" s="436"/>
      <c r="AK159" s="795" t="s">
        <v>534</v>
      </c>
      <c r="AL159" s="437">
        <v>330</v>
      </c>
      <c r="AM159" s="795" t="s">
        <v>534</v>
      </c>
      <c r="AN159" s="438"/>
      <c r="AO159" s="797" t="s">
        <v>2069</v>
      </c>
      <c r="AP159" s="428" t="s">
        <v>618</v>
      </c>
      <c r="AQ159" s="290" t="s">
        <v>129</v>
      </c>
      <c r="AR159" s="290" t="s">
        <v>129</v>
      </c>
      <c r="AS159" s="291"/>
    </row>
    <row r="160" spans="1:47" s="414" customFormat="1" ht="93" customHeight="1">
      <c r="A160" s="346">
        <v>134</v>
      </c>
      <c r="B160" s="459" t="s">
        <v>2070</v>
      </c>
      <c r="C160" s="342" t="s">
        <v>185</v>
      </c>
      <c r="D160" s="342" t="s">
        <v>177</v>
      </c>
      <c r="E160" s="365">
        <v>84.228999999999999</v>
      </c>
      <c r="F160" s="785">
        <v>0</v>
      </c>
      <c r="G160" s="341"/>
      <c r="H160" s="666">
        <v>84.228999999999999</v>
      </c>
      <c r="I160" s="666">
        <v>98</v>
      </c>
      <c r="J160" s="813" t="s">
        <v>2071</v>
      </c>
      <c r="K160" s="343" t="s">
        <v>91</v>
      </c>
      <c r="L160" s="347" t="s">
        <v>2072</v>
      </c>
      <c r="M160" s="666">
        <v>85.783000000000001</v>
      </c>
      <c r="N160" s="666">
        <v>87.805000000000007</v>
      </c>
      <c r="O160" s="345">
        <v>2.0220000000000056</v>
      </c>
      <c r="P160" s="666" t="s">
        <v>534</v>
      </c>
      <c r="Q160" s="825" t="s">
        <v>91</v>
      </c>
      <c r="R160" s="459" t="s">
        <v>1966</v>
      </c>
      <c r="S160" s="858"/>
      <c r="T160" s="287" t="s">
        <v>1994</v>
      </c>
      <c r="U160" s="288" t="s">
        <v>1977</v>
      </c>
      <c r="V160" s="935" t="s">
        <v>1978</v>
      </c>
      <c r="W160" s="442" t="s">
        <v>1176</v>
      </c>
      <c r="X160" s="436"/>
      <c r="Y160" s="660" t="s">
        <v>534</v>
      </c>
      <c r="Z160" s="437">
        <v>140</v>
      </c>
      <c r="AA160" s="660" t="s">
        <v>534</v>
      </c>
      <c r="AB160" s="438"/>
      <c r="AC160" s="435"/>
      <c r="AD160" s="436"/>
      <c r="AE160" s="795" t="s">
        <v>534</v>
      </c>
      <c r="AF160" s="437"/>
      <c r="AG160" s="795" t="s">
        <v>534</v>
      </c>
      <c r="AH160" s="438"/>
      <c r="AI160" s="435"/>
      <c r="AJ160" s="436"/>
      <c r="AK160" s="795" t="s">
        <v>534</v>
      </c>
      <c r="AL160" s="437"/>
      <c r="AM160" s="795" t="s">
        <v>534</v>
      </c>
      <c r="AN160" s="438"/>
      <c r="AO160" s="797"/>
      <c r="AP160" s="428" t="s">
        <v>115</v>
      </c>
      <c r="AQ160" s="290" t="s">
        <v>129</v>
      </c>
      <c r="AR160" s="290"/>
      <c r="AS160" s="291"/>
    </row>
    <row r="161" spans="1:47" s="414" customFormat="1" ht="60" customHeight="1">
      <c r="A161" s="346">
        <v>135</v>
      </c>
      <c r="B161" s="459" t="s">
        <v>2073</v>
      </c>
      <c r="C161" s="342" t="s">
        <v>206</v>
      </c>
      <c r="D161" s="342" t="s">
        <v>177</v>
      </c>
      <c r="E161" s="365">
        <v>90</v>
      </c>
      <c r="F161" s="785">
        <v>0</v>
      </c>
      <c r="G161" s="341"/>
      <c r="H161" s="666">
        <v>90</v>
      </c>
      <c r="I161" s="666">
        <v>90</v>
      </c>
      <c r="J161" s="733" t="s">
        <v>1226</v>
      </c>
      <c r="K161" s="343" t="s">
        <v>91</v>
      </c>
      <c r="L161" s="347" t="s">
        <v>2074</v>
      </c>
      <c r="M161" s="666">
        <v>90</v>
      </c>
      <c r="N161" s="666">
        <v>90</v>
      </c>
      <c r="O161" s="345">
        <v>0</v>
      </c>
      <c r="P161" s="666" t="s">
        <v>534</v>
      </c>
      <c r="Q161" s="825" t="s">
        <v>91</v>
      </c>
      <c r="R161" s="459" t="s">
        <v>1967</v>
      </c>
      <c r="S161" s="858"/>
      <c r="T161" s="287" t="s">
        <v>1994</v>
      </c>
      <c r="U161" s="427" t="s">
        <v>1977</v>
      </c>
      <c r="V161" s="943" t="s">
        <v>1978</v>
      </c>
      <c r="W161" s="442" t="s">
        <v>1176</v>
      </c>
      <c r="X161" s="436"/>
      <c r="Y161" s="660" t="s">
        <v>534</v>
      </c>
      <c r="Z161" s="437">
        <v>141</v>
      </c>
      <c r="AA161" s="660" t="s">
        <v>534</v>
      </c>
      <c r="AB161" s="438"/>
      <c r="AC161" s="435"/>
      <c r="AD161" s="436"/>
      <c r="AE161" s="795" t="s">
        <v>534</v>
      </c>
      <c r="AF161" s="437"/>
      <c r="AG161" s="795" t="s">
        <v>534</v>
      </c>
      <c r="AH161" s="438"/>
      <c r="AI161" s="435"/>
      <c r="AJ161" s="436"/>
      <c r="AK161" s="795" t="s">
        <v>534</v>
      </c>
      <c r="AL161" s="437"/>
      <c r="AM161" s="795" t="s">
        <v>534</v>
      </c>
      <c r="AN161" s="438"/>
      <c r="AO161" s="797"/>
      <c r="AP161" s="428" t="s">
        <v>701</v>
      </c>
      <c r="AQ161" s="292"/>
      <c r="AR161" s="292" t="s">
        <v>129</v>
      </c>
      <c r="AS161" s="293"/>
    </row>
    <row r="162" spans="1:47" s="414" customFormat="1" ht="60" customHeight="1">
      <c r="A162" s="346">
        <v>136</v>
      </c>
      <c r="B162" s="459" t="s">
        <v>301</v>
      </c>
      <c r="C162" s="342" t="s">
        <v>176</v>
      </c>
      <c r="D162" s="342" t="s">
        <v>177</v>
      </c>
      <c r="E162" s="365">
        <v>74.759</v>
      </c>
      <c r="F162" s="785">
        <v>0</v>
      </c>
      <c r="G162" s="341"/>
      <c r="H162" s="666">
        <v>74.759</v>
      </c>
      <c r="I162" s="666">
        <v>78</v>
      </c>
      <c r="J162" s="733" t="s">
        <v>1226</v>
      </c>
      <c r="K162" s="343" t="s">
        <v>91</v>
      </c>
      <c r="L162" s="347" t="s">
        <v>1434</v>
      </c>
      <c r="M162" s="666">
        <v>76.090999999999994</v>
      </c>
      <c r="N162" s="666">
        <v>76.090999999999994</v>
      </c>
      <c r="O162" s="345">
        <v>0</v>
      </c>
      <c r="P162" s="666" t="s">
        <v>534</v>
      </c>
      <c r="Q162" s="825" t="s">
        <v>91</v>
      </c>
      <c r="R162" s="459" t="s">
        <v>1968</v>
      </c>
      <c r="S162" s="858"/>
      <c r="T162" s="287" t="s">
        <v>1994</v>
      </c>
      <c r="U162" s="427" t="s">
        <v>1977</v>
      </c>
      <c r="V162" s="940" t="s">
        <v>1978</v>
      </c>
      <c r="W162" s="442" t="s">
        <v>1176</v>
      </c>
      <c r="X162" s="436"/>
      <c r="Y162" s="660" t="s">
        <v>534</v>
      </c>
      <c r="Z162" s="437">
        <v>142</v>
      </c>
      <c r="AA162" s="660" t="s">
        <v>534</v>
      </c>
      <c r="AB162" s="438"/>
      <c r="AC162" s="435" t="s">
        <v>1217</v>
      </c>
      <c r="AD162" s="436"/>
      <c r="AE162" s="795" t="s">
        <v>534</v>
      </c>
      <c r="AF162" s="437">
        <v>14</v>
      </c>
      <c r="AG162" s="795" t="s">
        <v>534</v>
      </c>
      <c r="AH162" s="438"/>
      <c r="AI162" s="435"/>
      <c r="AJ162" s="436"/>
      <c r="AK162" s="795" t="s">
        <v>534</v>
      </c>
      <c r="AL162" s="437"/>
      <c r="AM162" s="795" t="s">
        <v>534</v>
      </c>
      <c r="AN162" s="438"/>
      <c r="AO162" s="797"/>
      <c r="AP162" s="428" t="s">
        <v>618</v>
      </c>
      <c r="AQ162" s="292" t="s">
        <v>129</v>
      </c>
      <c r="AR162" s="292"/>
      <c r="AS162" s="293"/>
    </row>
    <row r="163" spans="1:47" s="414" customFormat="1" ht="60" customHeight="1">
      <c r="A163" s="346">
        <v>137</v>
      </c>
      <c r="B163" s="459" t="s">
        <v>2075</v>
      </c>
      <c r="C163" s="342" t="s">
        <v>1982</v>
      </c>
      <c r="D163" s="342" t="s">
        <v>177</v>
      </c>
      <c r="E163" s="365">
        <v>50.555999999999997</v>
      </c>
      <c r="F163" s="785">
        <v>0</v>
      </c>
      <c r="G163" s="341"/>
      <c r="H163" s="666">
        <v>50.555999999999997</v>
      </c>
      <c r="I163" s="666">
        <v>27</v>
      </c>
      <c r="J163" s="733" t="s">
        <v>1226</v>
      </c>
      <c r="K163" s="343" t="s">
        <v>91</v>
      </c>
      <c r="L163" s="347" t="s">
        <v>2076</v>
      </c>
      <c r="M163" s="666">
        <v>46.034999999999997</v>
      </c>
      <c r="N163" s="666">
        <v>30.951000000000001</v>
      </c>
      <c r="O163" s="345">
        <v>-15.083999999999996</v>
      </c>
      <c r="P163" s="666">
        <v>-15.084</v>
      </c>
      <c r="Q163" s="825" t="s">
        <v>89</v>
      </c>
      <c r="R163" s="459" t="s">
        <v>1969</v>
      </c>
      <c r="S163" s="858"/>
      <c r="T163" s="287" t="s">
        <v>2028</v>
      </c>
      <c r="U163" s="427" t="s">
        <v>2029</v>
      </c>
      <c r="V163" s="936" t="s">
        <v>2030</v>
      </c>
      <c r="W163" s="442" t="s">
        <v>1176</v>
      </c>
      <c r="X163" s="436"/>
      <c r="Y163" s="660" t="s">
        <v>534</v>
      </c>
      <c r="Z163" s="437">
        <v>143</v>
      </c>
      <c r="AA163" s="660" t="s">
        <v>534</v>
      </c>
      <c r="AB163" s="438"/>
      <c r="AC163" s="435" t="s">
        <v>1218</v>
      </c>
      <c r="AD163" s="436"/>
      <c r="AE163" s="795" t="s">
        <v>534</v>
      </c>
      <c r="AF163" s="437">
        <v>16</v>
      </c>
      <c r="AG163" s="795" t="s">
        <v>534</v>
      </c>
      <c r="AH163" s="438"/>
      <c r="AI163" s="435"/>
      <c r="AJ163" s="436"/>
      <c r="AK163" s="795" t="s">
        <v>534</v>
      </c>
      <c r="AL163" s="437"/>
      <c r="AM163" s="795" t="s">
        <v>534</v>
      </c>
      <c r="AN163" s="438"/>
      <c r="AO163" s="797"/>
      <c r="AP163" s="428" t="s">
        <v>617</v>
      </c>
      <c r="AQ163" s="292" t="s">
        <v>129</v>
      </c>
      <c r="AR163" s="292"/>
      <c r="AS163" s="293"/>
    </row>
    <row r="164" spans="1:47" s="414" customFormat="1" ht="60" customHeight="1">
      <c r="A164" s="346">
        <v>138</v>
      </c>
      <c r="B164" s="459" t="s">
        <v>2077</v>
      </c>
      <c r="C164" s="342" t="s">
        <v>218</v>
      </c>
      <c r="D164" s="342" t="s">
        <v>1200</v>
      </c>
      <c r="E164" s="770">
        <v>38.731999999999999</v>
      </c>
      <c r="F164" s="786">
        <v>0</v>
      </c>
      <c r="G164" s="341"/>
      <c r="H164" s="666">
        <v>38.731999999999999</v>
      </c>
      <c r="I164" s="666">
        <v>37</v>
      </c>
      <c r="J164" s="753" t="s">
        <v>1226</v>
      </c>
      <c r="K164" s="343" t="s">
        <v>91</v>
      </c>
      <c r="L164" s="347" t="s">
        <v>2078</v>
      </c>
      <c r="M164" s="770">
        <v>39.442999999999998</v>
      </c>
      <c r="N164" s="666">
        <v>40.225999999999999</v>
      </c>
      <c r="O164" s="345">
        <v>0.78300000000000125</v>
      </c>
      <c r="P164" s="666" t="s">
        <v>534</v>
      </c>
      <c r="Q164" s="825" t="s">
        <v>91</v>
      </c>
      <c r="R164" s="459" t="s">
        <v>1970</v>
      </c>
      <c r="S164" s="858"/>
      <c r="T164" s="459" t="s">
        <v>1994</v>
      </c>
      <c r="U164" s="658" t="s">
        <v>1977</v>
      </c>
      <c r="V164" s="939" t="s">
        <v>2042</v>
      </c>
      <c r="W164" s="442" t="s">
        <v>1176</v>
      </c>
      <c r="X164" s="436"/>
      <c r="Y164" s="660" t="s">
        <v>534</v>
      </c>
      <c r="Z164" s="437">
        <v>144</v>
      </c>
      <c r="AA164" s="660" t="s">
        <v>534</v>
      </c>
      <c r="AB164" s="438"/>
      <c r="AC164" s="435"/>
      <c r="AD164" s="436"/>
      <c r="AE164" s="660" t="s">
        <v>534</v>
      </c>
      <c r="AF164" s="437"/>
      <c r="AG164" s="660" t="s">
        <v>534</v>
      </c>
      <c r="AH164" s="438"/>
      <c r="AI164" s="435"/>
      <c r="AJ164" s="436"/>
      <c r="AK164" s="660" t="s">
        <v>534</v>
      </c>
      <c r="AL164" s="437"/>
      <c r="AM164" s="660" t="s">
        <v>534</v>
      </c>
      <c r="AN164" s="438"/>
      <c r="AO164" s="510"/>
      <c r="AP164" s="427" t="s">
        <v>829</v>
      </c>
      <c r="AQ164" s="664" t="s">
        <v>129</v>
      </c>
      <c r="AR164" s="292"/>
      <c r="AS164" s="749"/>
    </row>
    <row r="165" spans="1:47" s="269" customFormat="1" ht="24" customHeight="1">
      <c r="A165" s="258"/>
      <c r="B165" s="259" t="s">
        <v>302</v>
      </c>
      <c r="C165" s="259"/>
      <c r="D165" s="259"/>
      <c r="E165" s="665"/>
      <c r="F165" s="789"/>
      <c r="G165" s="260"/>
      <c r="H165" s="665"/>
      <c r="I165" s="665"/>
      <c r="J165" s="261"/>
      <c r="K165" s="262"/>
      <c r="L165" s="262"/>
      <c r="M165" s="665"/>
      <c r="N165" s="665"/>
      <c r="O165" s="665"/>
      <c r="P165" s="263"/>
      <c r="Q165" s="264"/>
      <c r="R165" s="265"/>
      <c r="S165" s="266"/>
      <c r="T165" s="266"/>
      <c r="U165" s="266"/>
      <c r="V165" s="942"/>
      <c r="W165" s="439"/>
      <c r="X165" s="439"/>
      <c r="Y165" s="439"/>
      <c r="Z165" s="621"/>
      <c r="AA165" s="439"/>
      <c r="AB165" s="439"/>
      <c r="AC165" s="439"/>
      <c r="AD165" s="439"/>
      <c r="AE165" s="439"/>
      <c r="AF165" s="439"/>
      <c r="AG165" s="439"/>
      <c r="AH165" s="439"/>
      <c r="AI165" s="439"/>
      <c r="AJ165" s="439"/>
      <c r="AK165" s="439"/>
      <c r="AL165" s="439"/>
      <c r="AM165" s="439"/>
      <c r="AN165" s="439"/>
      <c r="AO165" s="439"/>
      <c r="AP165" s="267"/>
      <c r="AQ165" s="266"/>
      <c r="AR165" s="266"/>
      <c r="AS165" s="268"/>
      <c r="AU165" s="414"/>
    </row>
    <row r="166" spans="1:47" s="414" customFormat="1" ht="60" customHeight="1">
      <c r="A166" s="346">
        <v>139</v>
      </c>
      <c r="B166" s="459" t="s">
        <v>2079</v>
      </c>
      <c r="C166" s="342" t="s">
        <v>244</v>
      </c>
      <c r="D166" s="342" t="s">
        <v>177</v>
      </c>
      <c r="E166" s="365">
        <v>314.07299999999998</v>
      </c>
      <c r="F166" s="786">
        <v>0</v>
      </c>
      <c r="G166" s="341"/>
      <c r="H166" s="666">
        <v>314.07299999999998</v>
      </c>
      <c r="I166" s="666">
        <v>286</v>
      </c>
      <c r="J166" s="733" t="s">
        <v>1226</v>
      </c>
      <c r="K166" s="343" t="s">
        <v>91</v>
      </c>
      <c r="L166" s="347" t="s">
        <v>1434</v>
      </c>
      <c r="M166" s="666">
        <v>314.66399999999999</v>
      </c>
      <c r="N166" s="666">
        <v>325.45400000000001</v>
      </c>
      <c r="O166" s="345">
        <v>10.79000000000002</v>
      </c>
      <c r="P166" s="666" t="s">
        <v>534</v>
      </c>
      <c r="Q166" s="825" t="s">
        <v>91</v>
      </c>
      <c r="R166" s="459" t="s">
        <v>1972</v>
      </c>
      <c r="S166" s="858"/>
      <c r="T166" s="287" t="s">
        <v>1994</v>
      </c>
      <c r="U166" s="288" t="s">
        <v>1977</v>
      </c>
      <c r="V166" s="935" t="s">
        <v>1978</v>
      </c>
      <c r="W166" s="442" t="s">
        <v>1176</v>
      </c>
      <c r="X166" s="436"/>
      <c r="Y166" s="660" t="s">
        <v>534</v>
      </c>
      <c r="Z166" s="437">
        <v>145</v>
      </c>
      <c r="AA166" s="660" t="s">
        <v>534</v>
      </c>
      <c r="AB166" s="438"/>
      <c r="AC166" s="435"/>
      <c r="AD166" s="436"/>
      <c r="AE166" s="660" t="s">
        <v>534</v>
      </c>
      <c r="AF166" s="437"/>
      <c r="AG166" s="660" t="s">
        <v>534</v>
      </c>
      <c r="AH166" s="438"/>
      <c r="AI166" s="435"/>
      <c r="AJ166" s="436"/>
      <c r="AK166" s="660" t="s">
        <v>534</v>
      </c>
      <c r="AL166" s="437"/>
      <c r="AM166" s="660" t="s">
        <v>534</v>
      </c>
      <c r="AN166" s="438"/>
      <c r="AO166" s="510"/>
      <c r="AP166" s="428" t="s">
        <v>2080</v>
      </c>
      <c r="AQ166" s="290" t="s">
        <v>129</v>
      </c>
      <c r="AR166" s="290" t="s">
        <v>129</v>
      </c>
      <c r="AS166" s="291"/>
    </row>
    <row r="167" spans="1:47" s="269" customFormat="1" ht="24" customHeight="1">
      <c r="A167" s="258"/>
      <c r="B167" s="259" t="s">
        <v>303</v>
      </c>
      <c r="C167" s="259"/>
      <c r="D167" s="259"/>
      <c r="E167" s="665"/>
      <c r="F167" s="789"/>
      <c r="G167" s="260"/>
      <c r="H167" s="665"/>
      <c r="I167" s="665"/>
      <c r="J167" s="261"/>
      <c r="K167" s="262"/>
      <c r="L167" s="262"/>
      <c r="M167" s="665"/>
      <c r="N167" s="665"/>
      <c r="O167" s="665"/>
      <c r="P167" s="263"/>
      <c r="Q167" s="264"/>
      <c r="R167" s="265"/>
      <c r="S167" s="266"/>
      <c r="T167" s="266"/>
      <c r="U167" s="266"/>
      <c r="V167" s="942"/>
      <c r="W167" s="439"/>
      <c r="X167" s="439"/>
      <c r="Y167" s="439"/>
      <c r="Z167" s="621"/>
      <c r="AA167" s="439"/>
      <c r="AB167" s="439"/>
      <c r="AC167" s="439"/>
      <c r="AD167" s="439"/>
      <c r="AE167" s="439"/>
      <c r="AF167" s="439"/>
      <c r="AG167" s="439"/>
      <c r="AH167" s="439"/>
      <c r="AI167" s="439"/>
      <c r="AJ167" s="439"/>
      <c r="AK167" s="439"/>
      <c r="AL167" s="439"/>
      <c r="AM167" s="439"/>
      <c r="AN167" s="439"/>
      <c r="AO167" s="439"/>
      <c r="AP167" s="267"/>
      <c r="AQ167" s="266"/>
      <c r="AR167" s="266"/>
      <c r="AS167" s="268"/>
      <c r="AU167" s="414"/>
    </row>
    <row r="168" spans="1:47" s="414" customFormat="1" ht="60.75" customHeight="1">
      <c r="A168" s="346">
        <v>140</v>
      </c>
      <c r="B168" s="459" t="s">
        <v>2081</v>
      </c>
      <c r="C168" s="342" t="s">
        <v>2082</v>
      </c>
      <c r="D168" s="342" t="s">
        <v>177</v>
      </c>
      <c r="E168" s="365">
        <v>103.96299999999999</v>
      </c>
      <c r="F168" s="785">
        <v>0</v>
      </c>
      <c r="G168" s="341"/>
      <c r="H168" s="666">
        <v>103.96299999999999</v>
      </c>
      <c r="I168" s="666">
        <v>106</v>
      </c>
      <c r="J168" s="457" t="s">
        <v>1226</v>
      </c>
      <c r="K168" s="343" t="s">
        <v>91</v>
      </c>
      <c r="L168" s="347" t="s">
        <v>1434</v>
      </c>
      <c r="M168" s="666">
        <v>117.96599999999999</v>
      </c>
      <c r="N168" s="666">
        <v>121.425</v>
      </c>
      <c r="O168" s="345">
        <v>3.4590000000000032</v>
      </c>
      <c r="P168" s="666" t="s">
        <v>534</v>
      </c>
      <c r="Q168" s="825" t="s">
        <v>91</v>
      </c>
      <c r="R168" s="459" t="s">
        <v>1973</v>
      </c>
      <c r="S168" s="858"/>
      <c r="T168" s="287" t="s">
        <v>1994</v>
      </c>
      <c r="U168" s="288" t="s">
        <v>1977</v>
      </c>
      <c r="V168" s="935" t="s">
        <v>1978</v>
      </c>
      <c r="W168" s="442" t="s">
        <v>1176</v>
      </c>
      <c r="X168" s="436"/>
      <c r="Y168" s="660" t="s">
        <v>534</v>
      </c>
      <c r="Z168" s="437">
        <v>146</v>
      </c>
      <c r="AA168" s="660" t="s">
        <v>534</v>
      </c>
      <c r="AB168" s="438"/>
      <c r="AC168" s="435"/>
      <c r="AD168" s="436"/>
      <c r="AE168" s="660" t="s">
        <v>534</v>
      </c>
      <c r="AF168" s="437"/>
      <c r="AG168" s="660" t="s">
        <v>534</v>
      </c>
      <c r="AH168" s="438"/>
      <c r="AI168" s="435"/>
      <c r="AJ168" s="436"/>
      <c r="AK168" s="660" t="s">
        <v>534</v>
      </c>
      <c r="AL168" s="437"/>
      <c r="AM168" s="660" t="s">
        <v>534</v>
      </c>
      <c r="AN168" s="438"/>
      <c r="AO168" s="510"/>
      <c r="AP168" s="428" t="s">
        <v>829</v>
      </c>
      <c r="AQ168" s="290" t="s">
        <v>129</v>
      </c>
      <c r="AR168" s="290"/>
      <c r="AS168" s="291"/>
    </row>
    <row r="169" spans="1:47" s="414" customFormat="1" ht="60.75" customHeight="1">
      <c r="A169" s="346">
        <v>141</v>
      </c>
      <c r="B169" s="459" t="s">
        <v>2083</v>
      </c>
      <c r="C169" s="342" t="s">
        <v>289</v>
      </c>
      <c r="D169" s="342" t="s">
        <v>177</v>
      </c>
      <c r="E169" s="365">
        <v>43.417999999999999</v>
      </c>
      <c r="F169" s="786">
        <v>0</v>
      </c>
      <c r="G169" s="341"/>
      <c r="H169" s="666">
        <v>43.417999999999999</v>
      </c>
      <c r="I169" s="666">
        <v>42</v>
      </c>
      <c r="J169" s="733" t="s">
        <v>1226</v>
      </c>
      <c r="K169" s="343" t="s">
        <v>91</v>
      </c>
      <c r="L169" s="347" t="s">
        <v>2084</v>
      </c>
      <c r="M169" s="666">
        <v>44.02</v>
      </c>
      <c r="N169" s="666">
        <v>23.359000000000002</v>
      </c>
      <c r="O169" s="345">
        <v>-20.661000000000001</v>
      </c>
      <c r="P169" s="666" t="s">
        <v>534</v>
      </c>
      <c r="Q169" s="825" t="s">
        <v>91</v>
      </c>
      <c r="R169" s="459" t="s">
        <v>1974</v>
      </c>
      <c r="S169" s="858"/>
      <c r="T169" s="287" t="s">
        <v>1994</v>
      </c>
      <c r="U169" s="288" t="s">
        <v>1977</v>
      </c>
      <c r="V169" s="935" t="s">
        <v>1978</v>
      </c>
      <c r="W169" s="442" t="s">
        <v>1176</v>
      </c>
      <c r="X169" s="436"/>
      <c r="Y169" s="660" t="s">
        <v>534</v>
      </c>
      <c r="Z169" s="437">
        <v>147</v>
      </c>
      <c r="AA169" s="660" t="s">
        <v>534</v>
      </c>
      <c r="AB169" s="438"/>
      <c r="AC169" s="435"/>
      <c r="AD169" s="436"/>
      <c r="AE169" s="660" t="s">
        <v>534</v>
      </c>
      <c r="AF169" s="437"/>
      <c r="AG169" s="660" t="s">
        <v>534</v>
      </c>
      <c r="AH169" s="438"/>
      <c r="AI169" s="435"/>
      <c r="AJ169" s="436"/>
      <c r="AK169" s="660" t="s">
        <v>534</v>
      </c>
      <c r="AL169" s="437"/>
      <c r="AM169" s="660" t="s">
        <v>534</v>
      </c>
      <c r="AN169" s="438"/>
      <c r="AO169" s="510"/>
      <c r="AP169" s="427" t="s">
        <v>701</v>
      </c>
      <c r="AQ169" s="290" t="s">
        <v>129</v>
      </c>
      <c r="AR169" s="290"/>
      <c r="AS169" s="291"/>
    </row>
    <row r="170" spans="1:47" s="639" customFormat="1" ht="21.6" customHeight="1">
      <c r="A170" s="625"/>
      <c r="B170" s="626" t="s">
        <v>304</v>
      </c>
      <c r="C170" s="626"/>
      <c r="D170" s="626"/>
      <c r="E170" s="627"/>
      <c r="F170" s="790"/>
      <c r="G170" s="628"/>
      <c r="H170" s="627"/>
      <c r="I170" s="627"/>
      <c r="J170" s="629"/>
      <c r="K170" s="630"/>
      <c r="L170" s="630"/>
      <c r="M170" s="627"/>
      <c r="N170" s="627"/>
      <c r="O170" s="627"/>
      <c r="P170" s="631"/>
      <c r="Q170" s="632"/>
      <c r="R170" s="633"/>
      <c r="S170" s="634"/>
      <c r="T170" s="634"/>
      <c r="U170" s="634"/>
      <c r="V170" s="944"/>
      <c r="W170" s="636"/>
      <c r="X170" s="636"/>
      <c r="Y170" s="636"/>
      <c r="Z170" s="637"/>
      <c r="AA170" s="636"/>
      <c r="AB170" s="636"/>
      <c r="AC170" s="636"/>
      <c r="AD170" s="636"/>
      <c r="AE170" s="636"/>
      <c r="AF170" s="636"/>
      <c r="AG170" s="636"/>
      <c r="AH170" s="636"/>
      <c r="AI170" s="636"/>
      <c r="AJ170" s="636"/>
      <c r="AK170" s="636"/>
      <c r="AL170" s="636"/>
      <c r="AM170" s="636"/>
      <c r="AN170" s="636"/>
      <c r="AO170" s="636"/>
      <c r="AP170" s="635"/>
      <c r="AQ170" s="634"/>
      <c r="AR170" s="634"/>
      <c r="AS170" s="638"/>
      <c r="AU170" s="956"/>
    </row>
    <row r="171" spans="1:47" s="652" customFormat="1" ht="24" customHeight="1">
      <c r="A171" s="640"/>
      <c r="B171" s="641" t="s">
        <v>305</v>
      </c>
      <c r="C171" s="641"/>
      <c r="D171" s="641"/>
      <c r="E171" s="642"/>
      <c r="F171" s="791"/>
      <c r="G171" s="643"/>
      <c r="H171" s="642"/>
      <c r="I171" s="642"/>
      <c r="J171" s="644"/>
      <c r="K171" s="645"/>
      <c r="L171" s="645"/>
      <c r="M171" s="642"/>
      <c r="N171" s="642"/>
      <c r="O171" s="642"/>
      <c r="P171" s="646"/>
      <c r="Q171" s="647"/>
      <c r="R171" s="648"/>
      <c r="S171" s="649"/>
      <c r="T171" s="649"/>
      <c r="U171" s="649"/>
      <c r="V171" s="945"/>
      <c r="W171" s="636"/>
      <c r="X171" s="636"/>
      <c r="Y171" s="636"/>
      <c r="Z171" s="637"/>
      <c r="AA171" s="636"/>
      <c r="AB171" s="636"/>
      <c r="AC171" s="636"/>
      <c r="AD171" s="636"/>
      <c r="AE171" s="636"/>
      <c r="AF171" s="636"/>
      <c r="AG171" s="636"/>
      <c r="AH171" s="636"/>
      <c r="AI171" s="636"/>
      <c r="AJ171" s="636"/>
      <c r="AK171" s="636"/>
      <c r="AL171" s="636"/>
      <c r="AM171" s="636"/>
      <c r="AN171" s="636"/>
      <c r="AO171" s="636"/>
      <c r="AP171" s="650"/>
      <c r="AQ171" s="649"/>
      <c r="AR171" s="649"/>
      <c r="AS171" s="651"/>
      <c r="AU171" s="414"/>
    </row>
    <row r="172" spans="1:47" s="414" customFormat="1" ht="30.4" customHeight="1">
      <c r="A172" s="1005">
        <v>142</v>
      </c>
      <c r="B172" s="1013" t="s">
        <v>306</v>
      </c>
      <c r="C172" s="1015" t="s">
        <v>272</v>
      </c>
      <c r="D172" s="1015" t="s">
        <v>1798</v>
      </c>
      <c r="E172" s="367">
        <v>82.302999999999997</v>
      </c>
      <c r="F172" s="786">
        <v>0</v>
      </c>
      <c r="G172" s="348">
        <v>0</v>
      </c>
      <c r="H172" s="367">
        <f t="shared" ref="H172:H179" si="22">E172+F172-G172</f>
        <v>82.302999999999997</v>
      </c>
      <c r="I172" s="666">
        <v>66</v>
      </c>
      <c r="J172" s="1009" t="s">
        <v>1356</v>
      </c>
      <c r="K172" s="1022" t="s">
        <v>1687</v>
      </c>
      <c r="L172" s="1023" t="s">
        <v>1311</v>
      </c>
      <c r="M172" s="367">
        <v>99.08</v>
      </c>
      <c r="N172" s="367">
        <v>99.08</v>
      </c>
      <c r="O172" s="345">
        <f t="shared" ref="O172:O179" si="23">+N172-M172</f>
        <v>0</v>
      </c>
      <c r="P172" s="666"/>
      <c r="Q172" s="969" t="s">
        <v>91</v>
      </c>
      <c r="R172" s="983" t="s">
        <v>1799</v>
      </c>
      <c r="S172" s="969"/>
      <c r="T172" s="287" t="s">
        <v>667</v>
      </c>
      <c r="U172" s="427" t="s">
        <v>2</v>
      </c>
      <c r="V172" s="936" t="s">
        <v>307</v>
      </c>
      <c r="W172" s="963" t="s">
        <v>1176</v>
      </c>
      <c r="X172" s="963"/>
      <c r="Y172" s="963" t="s">
        <v>1777</v>
      </c>
      <c r="Z172" s="961">
        <v>148</v>
      </c>
      <c r="AA172" s="963" t="s">
        <v>1777</v>
      </c>
      <c r="AB172" s="965"/>
      <c r="AC172" s="967"/>
      <c r="AD172" s="963"/>
      <c r="AE172" s="963" t="s">
        <v>792</v>
      </c>
      <c r="AF172" s="961"/>
      <c r="AG172" s="963" t="s">
        <v>1777</v>
      </c>
      <c r="AH172" s="965"/>
      <c r="AI172" s="967"/>
      <c r="AJ172" s="963"/>
      <c r="AK172" s="963" t="s">
        <v>1777</v>
      </c>
      <c r="AL172" s="961"/>
      <c r="AM172" s="963" t="s">
        <v>1777</v>
      </c>
      <c r="AN172" s="965"/>
      <c r="AO172" s="1026"/>
      <c r="AP172" s="825" t="s">
        <v>829</v>
      </c>
      <c r="AQ172" s="292" t="s">
        <v>129</v>
      </c>
      <c r="AR172" s="292"/>
      <c r="AS172" s="293"/>
    </row>
    <row r="173" spans="1:47" s="414" customFormat="1" ht="30.4" customHeight="1">
      <c r="A173" s="1006"/>
      <c r="B173" s="1014"/>
      <c r="C173" s="1016"/>
      <c r="D173" s="1016"/>
      <c r="E173" s="367">
        <v>18.788</v>
      </c>
      <c r="F173" s="786">
        <v>0</v>
      </c>
      <c r="G173" s="348">
        <v>0</v>
      </c>
      <c r="H173" s="367">
        <f t="shared" si="22"/>
        <v>18.788</v>
      </c>
      <c r="I173" s="367">
        <v>19</v>
      </c>
      <c r="J173" s="1017"/>
      <c r="K173" s="990"/>
      <c r="L173" s="1024"/>
      <c r="M173" s="367">
        <v>0</v>
      </c>
      <c r="N173" s="367">
        <v>0</v>
      </c>
      <c r="O173" s="345">
        <f t="shared" si="23"/>
        <v>0</v>
      </c>
      <c r="P173" s="666"/>
      <c r="Q173" s="970"/>
      <c r="R173" s="984"/>
      <c r="S173" s="970"/>
      <c r="T173" s="287" t="s">
        <v>667</v>
      </c>
      <c r="U173" s="427" t="s">
        <v>2</v>
      </c>
      <c r="V173" s="936" t="s">
        <v>1800</v>
      </c>
      <c r="W173" s="964"/>
      <c r="X173" s="964"/>
      <c r="Y173" s="964"/>
      <c r="Z173" s="962"/>
      <c r="AA173" s="964"/>
      <c r="AB173" s="966"/>
      <c r="AC173" s="968"/>
      <c r="AD173" s="964"/>
      <c r="AE173" s="964"/>
      <c r="AF173" s="962"/>
      <c r="AG173" s="964"/>
      <c r="AH173" s="966"/>
      <c r="AI173" s="968"/>
      <c r="AJ173" s="964"/>
      <c r="AK173" s="964"/>
      <c r="AL173" s="962"/>
      <c r="AM173" s="964"/>
      <c r="AN173" s="966"/>
      <c r="AO173" s="1027"/>
      <c r="AP173" s="752" t="s">
        <v>829</v>
      </c>
      <c r="AQ173" s="292" t="s">
        <v>129</v>
      </c>
      <c r="AR173" s="292"/>
      <c r="AS173" s="293"/>
    </row>
    <row r="174" spans="1:47" s="414" customFormat="1" ht="60" customHeight="1">
      <c r="A174" s="346">
        <v>143</v>
      </c>
      <c r="B174" s="459" t="s">
        <v>308</v>
      </c>
      <c r="C174" s="342" t="s">
        <v>199</v>
      </c>
      <c r="D174" s="342" t="s">
        <v>1801</v>
      </c>
      <c r="E174" s="365">
        <v>19.04</v>
      </c>
      <c r="F174" s="786">
        <v>0</v>
      </c>
      <c r="G174" s="348">
        <v>0</v>
      </c>
      <c r="H174" s="666">
        <f t="shared" si="22"/>
        <v>19.04</v>
      </c>
      <c r="I174" s="666">
        <v>19</v>
      </c>
      <c r="J174" s="751" t="s">
        <v>1356</v>
      </c>
      <c r="K174" s="343" t="s">
        <v>91</v>
      </c>
      <c r="L174" s="701" t="s">
        <v>1312</v>
      </c>
      <c r="M174" s="666">
        <v>18.7</v>
      </c>
      <c r="N174" s="666">
        <v>18.7</v>
      </c>
      <c r="O174" s="345">
        <f t="shared" si="23"/>
        <v>0</v>
      </c>
      <c r="P174" s="666"/>
      <c r="Q174" s="825" t="s">
        <v>91</v>
      </c>
      <c r="R174" s="355" t="s">
        <v>1802</v>
      </c>
      <c r="S174" s="858"/>
      <c r="T174" s="287" t="s">
        <v>667</v>
      </c>
      <c r="U174" s="427" t="s">
        <v>2</v>
      </c>
      <c r="V174" s="936" t="s">
        <v>307</v>
      </c>
      <c r="W174" s="442" t="s">
        <v>1176</v>
      </c>
      <c r="X174" s="436"/>
      <c r="Y174" s="840" t="s">
        <v>1777</v>
      </c>
      <c r="Z174" s="437">
        <v>149</v>
      </c>
      <c r="AA174" s="840" t="s">
        <v>792</v>
      </c>
      <c r="AB174" s="438"/>
      <c r="AC174" s="435"/>
      <c r="AD174" s="436"/>
      <c r="AE174" s="840" t="s">
        <v>792</v>
      </c>
      <c r="AF174" s="437"/>
      <c r="AG174" s="840" t="s">
        <v>1777</v>
      </c>
      <c r="AH174" s="438"/>
      <c r="AI174" s="435"/>
      <c r="AJ174" s="436"/>
      <c r="AK174" s="840" t="s">
        <v>792</v>
      </c>
      <c r="AL174" s="437"/>
      <c r="AM174" s="840" t="s">
        <v>792</v>
      </c>
      <c r="AN174" s="438"/>
      <c r="AO174" s="843"/>
      <c r="AP174" s="428" t="s">
        <v>829</v>
      </c>
      <c r="AQ174" s="292"/>
      <c r="AR174" s="292" t="s">
        <v>129</v>
      </c>
      <c r="AS174" s="293"/>
    </row>
    <row r="175" spans="1:47" s="414" customFormat="1" ht="143.25" customHeight="1">
      <c r="A175" s="346">
        <v>144</v>
      </c>
      <c r="B175" s="459" t="s">
        <v>746</v>
      </c>
      <c r="C175" s="342" t="s">
        <v>204</v>
      </c>
      <c r="D175" s="342" t="s">
        <v>177</v>
      </c>
      <c r="E175" s="365">
        <v>65.52</v>
      </c>
      <c r="F175" s="786">
        <v>0</v>
      </c>
      <c r="G175" s="348">
        <v>0</v>
      </c>
      <c r="H175" s="666">
        <f t="shared" si="22"/>
        <v>65.52</v>
      </c>
      <c r="I175" s="666">
        <v>66</v>
      </c>
      <c r="J175" s="814" t="s">
        <v>1803</v>
      </c>
      <c r="K175" s="343" t="s">
        <v>91</v>
      </c>
      <c r="L175" s="750" t="s">
        <v>1804</v>
      </c>
      <c r="M175" s="666">
        <v>64.349999999999994</v>
      </c>
      <c r="N175" s="666">
        <v>94.35</v>
      </c>
      <c r="O175" s="345">
        <f t="shared" si="23"/>
        <v>30</v>
      </c>
      <c r="P175" s="666"/>
      <c r="Q175" s="825" t="s">
        <v>91</v>
      </c>
      <c r="R175" s="355" t="s">
        <v>1805</v>
      </c>
      <c r="S175" s="858"/>
      <c r="T175" s="287" t="s">
        <v>667</v>
      </c>
      <c r="U175" s="427" t="s">
        <v>2</v>
      </c>
      <c r="V175" s="936" t="s">
        <v>307</v>
      </c>
      <c r="W175" s="442" t="s">
        <v>1176</v>
      </c>
      <c r="X175" s="436"/>
      <c r="Y175" s="840" t="s">
        <v>1777</v>
      </c>
      <c r="Z175" s="437">
        <v>150</v>
      </c>
      <c r="AA175" s="840" t="s">
        <v>1777</v>
      </c>
      <c r="AB175" s="438"/>
      <c r="AC175" s="435"/>
      <c r="AD175" s="436"/>
      <c r="AE175" s="840" t="s">
        <v>1777</v>
      </c>
      <c r="AF175" s="437"/>
      <c r="AG175" s="840" t="s">
        <v>1777</v>
      </c>
      <c r="AH175" s="438"/>
      <c r="AI175" s="435"/>
      <c r="AJ175" s="436"/>
      <c r="AK175" s="840" t="s">
        <v>1777</v>
      </c>
      <c r="AL175" s="437"/>
      <c r="AM175" s="840" t="s">
        <v>1777</v>
      </c>
      <c r="AN175" s="438"/>
      <c r="AO175" s="843"/>
      <c r="AP175" s="428" t="s">
        <v>115</v>
      </c>
      <c r="AQ175" s="292"/>
      <c r="AR175" s="292" t="s">
        <v>129</v>
      </c>
      <c r="AS175" s="293"/>
    </row>
    <row r="176" spans="1:47" s="414" customFormat="1" ht="60" customHeight="1">
      <c r="A176" s="346">
        <v>145</v>
      </c>
      <c r="B176" s="459" t="s">
        <v>1193</v>
      </c>
      <c r="C176" s="342" t="s">
        <v>204</v>
      </c>
      <c r="D176" s="342" t="s">
        <v>177</v>
      </c>
      <c r="E176" s="365">
        <v>27.738</v>
      </c>
      <c r="F176" s="786">
        <v>0</v>
      </c>
      <c r="G176" s="348">
        <v>0</v>
      </c>
      <c r="H176" s="666">
        <f t="shared" si="22"/>
        <v>27.738</v>
      </c>
      <c r="I176" s="666">
        <v>24</v>
      </c>
      <c r="J176" s="733" t="s">
        <v>1356</v>
      </c>
      <c r="K176" s="343" t="s">
        <v>91</v>
      </c>
      <c r="L176" s="750" t="s">
        <v>1313</v>
      </c>
      <c r="M176" s="666">
        <v>28.215</v>
      </c>
      <c r="N176" s="666">
        <v>107.117</v>
      </c>
      <c r="O176" s="345">
        <f t="shared" si="23"/>
        <v>78.902000000000001</v>
      </c>
      <c r="P176" s="666"/>
      <c r="Q176" s="825" t="s">
        <v>91</v>
      </c>
      <c r="R176" s="355" t="s">
        <v>1806</v>
      </c>
      <c r="S176" s="858"/>
      <c r="T176" s="287" t="s">
        <v>667</v>
      </c>
      <c r="U176" s="427" t="s">
        <v>2</v>
      </c>
      <c r="V176" s="936" t="s">
        <v>307</v>
      </c>
      <c r="W176" s="442" t="s">
        <v>1176</v>
      </c>
      <c r="X176" s="436"/>
      <c r="Y176" s="840" t="s">
        <v>792</v>
      </c>
      <c r="Z176" s="437">
        <v>151</v>
      </c>
      <c r="AA176" s="840" t="s">
        <v>1777</v>
      </c>
      <c r="AB176" s="438"/>
      <c r="AC176" s="435"/>
      <c r="AD176" s="436"/>
      <c r="AE176" s="840" t="s">
        <v>792</v>
      </c>
      <c r="AF176" s="437"/>
      <c r="AG176" s="840" t="s">
        <v>792</v>
      </c>
      <c r="AH176" s="438"/>
      <c r="AI176" s="435"/>
      <c r="AJ176" s="436"/>
      <c r="AK176" s="840" t="s">
        <v>1777</v>
      </c>
      <c r="AL176" s="437"/>
      <c r="AM176" s="840" t="s">
        <v>1777</v>
      </c>
      <c r="AN176" s="438"/>
      <c r="AO176" s="843"/>
      <c r="AP176" s="428" t="s">
        <v>618</v>
      </c>
      <c r="AQ176" s="292" t="s">
        <v>129</v>
      </c>
      <c r="AR176" s="292"/>
      <c r="AS176" s="293"/>
    </row>
    <row r="177" spans="1:47" s="414" customFormat="1" ht="173.25" customHeight="1">
      <c r="A177" s="346">
        <v>146</v>
      </c>
      <c r="B177" s="459" t="s">
        <v>309</v>
      </c>
      <c r="C177" s="342" t="s">
        <v>193</v>
      </c>
      <c r="D177" s="342" t="s">
        <v>177</v>
      </c>
      <c r="E177" s="365">
        <v>302.45699999999999</v>
      </c>
      <c r="F177" s="901">
        <v>108</v>
      </c>
      <c r="G177" s="348">
        <v>0</v>
      </c>
      <c r="H177" s="666">
        <f t="shared" si="22"/>
        <v>410.45699999999999</v>
      </c>
      <c r="I177" s="666">
        <v>400.4</v>
      </c>
      <c r="J177" s="350" t="s">
        <v>1314</v>
      </c>
      <c r="K177" s="343" t="s">
        <v>134</v>
      </c>
      <c r="L177" s="701" t="s">
        <v>1315</v>
      </c>
      <c r="M177" s="666">
        <v>404.13499999999999</v>
      </c>
      <c r="N177" s="666">
        <v>390.036</v>
      </c>
      <c r="O177" s="345">
        <f t="shared" si="23"/>
        <v>-14.09899999999999</v>
      </c>
      <c r="P177" s="849">
        <f>O177</f>
        <v>-14.09899999999999</v>
      </c>
      <c r="Q177" s="825" t="s">
        <v>89</v>
      </c>
      <c r="R177" s="459" t="s">
        <v>1764</v>
      </c>
      <c r="S177" s="858"/>
      <c r="T177" s="287" t="s">
        <v>667</v>
      </c>
      <c r="U177" s="427" t="s">
        <v>2</v>
      </c>
      <c r="V177" s="936" t="s">
        <v>307</v>
      </c>
      <c r="W177" s="442" t="s">
        <v>1176</v>
      </c>
      <c r="X177" s="436"/>
      <c r="Y177" s="840" t="s">
        <v>792</v>
      </c>
      <c r="Z177" s="437">
        <v>152</v>
      </c>
      <c r="AA177" s="840" t="s">
        <v>792</v>
      </c>
      <c r="AB177" s="438"/>
      <c r="AC177" s="435" t="s">
        <v>1181</v>
      </c>
      <c r="AD177" s="436"/>
      <c r="AE177" s="840" t="s">
        <v>792</v>
      </c>
      <c r="AF177" s="437">
        <v>92</v>
      </c>
      <c r="AG177" s="840" t="s">
        <v>1778</v>
      </c>
      <c r="AH177" s="438"/>
      <c r="AI177" s="435"/>
      <c r="AJ177" s="436"/>
      <c r="AK177" s="840" t="s">
        <v>792</v>
      </c>
      <c r="AL177" s="437"/>
      <c r="AM177" s="840" t="s">
        <v>792</v>
      </c>
      <c r="AN177" s="438"/>
      <c r="AO177" s="843"/>
      <c r="AP177" s="428" t="s">
        <v>618</v>
      </c>
      <c r="AQ177" s="292" t="s">
        <v>129</v>
      </c>
      <c r="AR177" s="292"/>
      <c r="AS177" s="293"/>
    </row>
    <row r="178" spans="1:47" s="414" customFormat="1" ht="60" customHeight="1">
      <c r="A178" s="346">
        <v>147</v>
      </c>
      <c r="B178" s="459" t="s">
        <v>310</v>
      </c>
      <c r="C178" s="342" t="s">
        <v>193</v>
      </c>
      <c r="D178" s="342" t="s">
        <v>190</v>
      </c>
      <c r="E178" s="365">
        <v>47.954999999999998</v>
      </c>
      <c r="F178" s="786">
        <v>0</v>
      </c>
      <c r="G178" s="348">
        <v>0</v>
      </c>
      <c r="H178" s="666">
        <f t="shared" si="22"/>
        <v>47.954999999999998</v>
      </c>
      <c r="I178" s="666">
        <v>35</v>
      </c>
      <c r="J178" s="751" t="s">
        <v>1356</v>
      </c>
      <c r="K178" s="343" t="s">
        <v>154</v>
      </c>
      <c r="L178" s="701" t="s">
        <v>1316</v>
      </c>
      <c r="M178" s="666">
        <v>0</v>
      </c>
      <c r="N178" s="666">
        <v>0</v>
      </c>
      <c r="O178" s="345">
        <f t="shared" si="23"/>
        <v>0</v>
      </c>
      <c r="P178" s="666"/>
      <c r="Q178" s="825" t="s">
        <v>152</v>
      </c>
      <c r="R178" s="459" t="s">
        <v>1807</v>
      </c>
      <c r="S178" s="858"/>
      <c r="T178" s="287" t="s">
        <v>667</v>
      </c>
      <c r="U178" s="427" t="s">
        <v>2</v>
      </c>
      <c r="V178" s="936" t="s">
        <v>307</v>
      </c>
      <c r="W178" s="442" t="s">
        <v>1176</v>
      </c>
      <c r="X178" s="436"/>
      <c r="Y178" s="840" t="s">
        <v>792</v>
      </c>
      <c r="Z178" s="437">
        <v>153</v>
      </c>
      <c r="AA178" s="840" t="s">
        <v>792</v>
      </c>
      <c r="AB178" s="438"/>
      <c r="AC178" s="435"/>
      <c r="AD178" s="436"/>
      <c r="AE178" s="840" t="s">
        <v>792</v>
      </c>
      <c r="AF178" s="437"/>
      <c r="AG178" s="840" t="s">
        <v>792</v>
      </c>
      <c r="AH178" s="438"/>
      <c r="AI178" s="435"/>
      <c r="AJ178" s="436"/>
      <c r="AK178" s="840" t="s">
        <v>792</v>
      </c>
      <c r="AL178" s="437"/>
      <c r="AM178" s="840" t="s">
        <v>792</v>
      </c>
      <c r="AN178" s="438"/>
      <c r="AO178" s="843"/>
      <c r="AP178" s="428" t="s">
        <v>829</v>
      </c>
      <c r="AQ178" s="292" t="s">
        <v>129</v>
      </c>
      <c r="AR178" s="292"/>
      <c r="AS178" s="293"/>
    </row>
    <row r="179" spans="1:47" s="414" customFormat="1" ht="60" customHeight="1">
      <c r="A179" s="346">
        <v>148</v>
      </c>
      <c r="B179" s="342" t="s">
        <v>1192</v>
      </c>
      <c r="C179" s="342" t="s">
        <v>200</v>
      </c>
      <c r="D179" s="342" t="s">
        <v>1796</v>
      </c>
      <c r="E179" s="365">
        <v>108.858</v>
      </c>
      <c r="F179" s="786">
        <v>0</v>
      </c>
      <c r="G179" s="666">
        <v>0</v>
      </c>
      <c r="H179" s="666">
        <f t="shared" si="22"/>
        <v>108.858</v>
      </c>
      <c r="I179" s="666">
        <v>107.8</v>
      </c>
      <c r="J179" s="751" t="s">
        <v>1356</v>
      </c>
      <c r="K179" s="343" t="s">
        <v>91</v>
      </c>
      <c r="L179" s="701" t="s">
        <v>1317</v>
      </c>
      <c r="M179" s="365">
        <v>124.907</v>
      </c>
      <c r="N179" s="666">
        <v>79.635000000000005</v>
      </c>
      <c r="O179" s="345">
        <f t="shared" si="23"/>
        <v>-45.271999999999991</v>
      </c>
      <c r="P179" s="666"/>
      <c r="Q179" s="825" t="s">
        <v>91</v>
      </c>
      <c r="R179" s="459" t="s">
        <v>1808</v>
      </c>
      <c r="S179" s="858"/>
      <c r="T179" s="382" t="s">
        <v>665</v>
      </c>
      <c r="U179" s="427" t="s">
        <v>2</v>
      </c>
      <c r="V179" s="936" t="s">
        <v>311</v>
      </c>
      <c r="W179" s="442" t="s">
        <v>1176</v>
      </c>
      <c r="X179" s="436"/>
      <c r="Y179" s="840" t="s">
        <v>792</v>
      </c>
      <c r="Z179" s="437">
        <v>154</v>
      </c>
      <c r="AA179" s="840" t="s">
        <v>1777</v>
      </c>
      <c r="AB179" s="438"/>
      <c r="AC179" s="435"/>
      <c r="AD179" s="436"/>
      <c r="AE179" s="840" t="s">
        <v>1777</v>
      </c>
      <c r="AF179" s="437"/>
      <c r="AG179" s="840" t="s">
        <v>792</v>
      </c>
      <c r="AH179" s="438"/>
      <c r="AI179" s="435"/>
      <c r="AJ179" s="436"/>
      <c r="AK179" s="840" t="s">
        <v>792</v>
      </c>
      <c r="AL179" s="437"/>
      <c r="AM179" s="840" t="s">
        <v>1777</v>
      </c>
      <c r="AN179" s="438"/>
      <c r="AO179" s="843"/>
      <c r="AP179" s="428" t="s">
        <v>829</v>
      </c>
      <c r="AQ179" s="292" t="s">
        <v>129</v>
      </c>
      <c r="AR179" s="292"/>
      <c r="AS179" s="293" t="s">
        <v>119</v>
      </c>
    </row>
    <row r="180" spans="1:47" s="269" customFormat="1" ht="24" customHeight="1">
      <c r="A180" s="258"/>
      <c r="B180" s="259" t="s">
        <v>312</v>
      </c>
      <c r="C180" s="259"/>
      <c r="D180" s="259"/>
      <c r="E180" s="665"/>
      <c r="F180" s="789"/>
      <c r="G180" s="260"/>
      <c r="H180" s="665"/>
      <c r="I180" s="665"/>
      <c r="J180" s="612"/>
      <c r="K180" s="613"/>
      <c r="L180" s="614"/>
      <c r="M180" s="665"/>
      <c r="N180" s="665"/>
      <c r="O180" s="665"/>
      <c r="P180" s="263"/>
      <c r="Q180" s="264"/>
      <c r="R180" s="265"/>
      <c r="S180" s="266"/>
      <c r="T180" s="266"/>
      <c r="U180" s="266"/>
      <c r="V180" s="942"/>
      <c r="W180" s="439"/>
      <c r="X180" s="439"/>
      <c r="Y180" s="439"/>
      <c r="Z180" s="621"/>
      <c r="AA180" s="439"/>
      <c r="AB180" s="439"/>
      <c r="AC180" s="439"/>
      <c r="AD180" s="439"/>
      <c r="AE180" s="439"/>
      <c r="AF180" s="439"/>
      <c r="AG180" s="439"/>
      <c r="AH180" s="439"/>
      <c r="AI180" s="439"/>
      <c r="AJ180" s="439"/>
      <c r="AK180" s="439"/>
      <c r="AL180" s="439"/>
      <c r="AM180" s="439"/>
      <c r="AN180" s="439"/>
      <c r="AO180" s="439"/>
      <c r="AP180" s="267"/>
      <c r="AQ180" s="266"/>
      <c r="AR180" s="266"/>
      <c r="AS180" s="268"/>
      <c r="AU180" s="414"/>
    </row>
    <row r="181" spans="1:47" s="414" customFormat="1" ht="60" customHeight="1">
      <c r="A181" s="346">
        <v>149</v>
      </c>
      <c r="B181" s="459" t="s">
        <v>1194</v>
      </c>
      <c r="C181" s="342" t="s">
        <v>248</v>
      </c>
      <c r="D181" s="342" t="s">
        <v>177</v>
      </c>
      <c r="E181" s="365">
        <v>80</v>
      </c>
      <c r="F181" s="786">
        <v>0</v>
      </c>
      <c r="G181" s="348">
        <v>0</v>
      </c>
      <c r="H181" s="666">
        <f t="shared" ref="H181:H187" si="24">E181+F181-G181</f>
        <v>80</v>
      </c>
      <c r="I181" s="666">
        <v>72</v>
      </c>
      <c r="J181" s="751" t="s">
        <v>1356</v>
      </c>
      <c r="K181" s="343" t="s">
        <v>91</v>
      </c>
      <c r="L181" s="701" t="s">
        <v>1318</v>
      </c>
      <c r="M181" s="666">
        <v>214.97300000000001</v>
      </c>
      <c r="N181" s="666">
        <v>284.58</v>
      </c>
      <c r="O181" s="345">
        <f t="shared" ref="O181:O187" si="25">+N181-M181</f>
        <v>69.606999999999971</v>
      </c>
      <c r="P181" s="666"/>
      <c r="Q181" s="825" t="s">
        <v>91</v>
      </c>
      <c r="R181" s="459" t="s">
        <v>1809</v>
      </c>
      <c r="S181" s="858"/>
      <c r="T181" s="287" t="s">
        <v>667</v>
      </c>
      <c r="U181" s="427" t="s">
        <v>2</v>
      </c>
      <c r="V181" s="936" t="s">
        <v>307</v>
      </c>
      <c r="W181" s="442" t="s">
        <v>1176</v>
      </c>
      <c r="X181" s="436"/>
      <c r="Y181" s="840" t="s">
        <v>792</v>
      </c>
      <c r="Z181" s="437">
        <v>155</v>
      </c>
      <c r="AA181" s="840" t="s">
        <v>792</v>
      </c>
      <c r="AB181" s="438"/>
      <c r="AC181" s="435"/>
      <c r="AD181" s="436"/>
      <c r="AE181" s="840" t="s">
        <v>792</v>
      </c>
      <c r="AF181" s="437"/>
      <c r="AG181" s="840" t="s">
        <v>792</v>
      </c>
      <c r="AH181" s="438"/>
      <c r="AI181" s="435"/>
      <c r="AJ181" s="436"/>
      <c r="AK181" s="840" t="s">
        <v>792</v>
      </c>
      <c r="AL181" s="437"/>
      <c r="AM181" s="840" t="s">
        <v>792</v>
      </c>
      <c r="AN181" s="438"/>
      <c r="AO181" s="843"/>
      <c r="AP181" s="428" t="s">
        <v>618</v>
      </c>
      <c r="AQ181" s="292" t="s">
        <v>129</v>
      </c>
      <c r="AR181" s="292"/>
      <c r="AS181" s="293"/>
    </row>
    <row r="182" spans="1:47" s="414" customFormat="1" ht="147" customHeight="1">
      <c r="A182" s="346">
        <v>150</v>
      </c>
      <c r="B182" s="459" t="s">
        <v>313</v>
      </c>
      <c r="C182" s="342" t="s">
        <v>242</v>
      </c>
      <c r="D182" s="342" t="s">
        <v>177</v>
      </c>
      <c r="E182" s="365">
        <v>29</v>
      </c>
      <c r="F182" s="786">
        <v>0</v>
      </c>
      <c r="G182" s="348">
        <v>0</v>
      </c>
      <c r="H182" s="666">
        <f t="shared" si="24"/>
        <v>29</v>
      </c>
      <c r="I182" s="666">
        <v>25</v>
      </c>
      <c r="J182" s="457" t="s">
        <v>1810</v>
      </c>
      <c r="K182" s="343" t="s">
        <v>91</v>
      </c>
      <c r="L182" s="701" t="s">
        <v>1493</v>
      </c>
      <c r="M182" s="666">
        <v>29</v>
      </c>
      <c r="N182" s="666">
        <v>29</v>
      </c>
      <c r="O182" s="345">
        <f t="shared" si="25"/>
        <v>0</v>
      </c>
      <c r="P182" s="666"/>
      <c r="Q182" s="825" t="s">
        <v>91</v>
      </c>
      <c r="R182" s="459" t="s">
        <v>1811</v>
      </c>
      <c r="S182" s="858"/>
      <c r="T182" s="287" t="s">
        <v>667</v>
      </c>
      <c r="U182" s="427" t="s">
        <v>2</v>
      </c>
      <c r="V182" s="936" t="s">
        <v>307</v>
      </c>
      <c r="W182" s="442" t="s">
        <v>1176</v>
      </c>
      <c r="X182" s="436"/>
      <c r="Y182" s="840" t="s">
        <v>792</v>
      </c>
      <c r="Z182" s="437">
        <v>156</v>
      </c>
      <c r="AA182" s="840" t="s">
        <v>1777</v>
      </c>
      <c r="AB182" s="438"/>
      <c r="AC182" s="435"/>
      <c r="AD182" s="436"/>
      <c r="AE182" s="840" t="s">
        <v>792</v>
      </c>
      <c r="AF182" s="437"/>
      <c r="AG182" s="840" t="s">
        <v>792</v>
      </c>
      <c r="AH182" s="438"/>
      <c r="AI182" s="435"/>
      <c r="AJ182" s="436"/>
      <c r="AK182" s="840" t="s">
        <v>792</v>
      </c>
      <c r="AL182" s="437"/>
      <c r="AM182" s="840" t="s">
        <v>792</v>
      </c>
      <c r="AN182" s="438"/>
      <c r="AO182" s="843"/>
      <c r="AP182" s="428" t="s">
        <v>115</v>
      </c>
      <c r="AQ182" s="292" t="s">
        <v>129</v>
      </c>
      <c r="AR182" s="292"/>
      <c r="AS182" s="293"/>
    </row>
    <row r="183" spans="1:47" s="414" customFormat="1" ht="60" customHeight="1">
      <c r="A183" s="346">
        <v>151</v>
      </c>
      <c r="B183" s="920" t="s">
        <v>753</v>
      </c>
      <c r="C183" s="364" t="s">
        <v>242</v>
      </c>
      <c r="D183" s="364" t="s">
        <v>177</v>
      </c>
      <c r="E183" s="365">
        <v>69.701999999999998</v>
      </c>
      <c r="F183" s="786">
        <v>0</v>
      </c>
      <c r="G183" s="348">
        <v>0</v>
      </c>
      <c r="H183" s="666">
        <f t="shared" si="24"/>
        <v>69.701999999999998</v>
      </c>
      <c r="I183" s="848">
        <v>66</v>
      </c>
      <c r="J183" s="751" t="s">
        <v>1356</v>
      </c>
      <c r="K183" s="343" t="s">
        <v>91</v>
      </c>
      <c r="L183" s="701" t="s">
        <v>1319</v>
      </c>
      <c r="M183" s="666">
        <v>93.123000000000005</v>
      </c>
      <c r="N183" s="463">
        <v>153.809</v>
      </c>
      <c r="O183" s="345">
        <f t="shared" si="25"/>
        <v>60.685999999999993</v>
      </c>
      <c r="P183" s="666"/>
      <c r="Q183" s="825" t="s">
        <v>91</v>
      </c>
      <c r="R183" s="826" t="s">
        <v>1812</v>
      </c>
      <c r="S183" s="353"/>
      <c r="T183" s="287" t="s">
        <v>667</v>
      </c>
      <c r="U183" s="427" t="s">
        <v>2</v>
      </c>
      <c r="V183" s="936" t="s">
        <v>307</v>
      </c>
      <c r="W183" s="442" t="s">
        <v>1176</v>
      </c>
      <c r="X183" s="436"/>
      <c r="Y183" s="840" t="s">
        <v>792</v>
      </c>
      <c r="Z183" s="437">
        <v>157</v>
      </c>
      <c r="AA183" s="840" t="s">
        <v>1777</v>
      </c>
      <c r="AB183" s="438"/>
      <c r="AC183" s="435" t="s">
        <v>1182</v>
      </c>
      <c r="AD183" s="436"/>
      <c r="AE183" s="840" t="s">
        <v>1777</v>
      </c>
      <c r="AF183" s="437">
        <v>18</v>
      </c>
      <c r="AG183" s="840" t="s">
        <v>1777</v>
      </c>
      <c r="AH183" s="438"/>
      <c r="AI183" s="435"/>
      <c r="AJ183" s="436"/>
      <c r="AK183" s="840" t="s">
        <v>1777</v>
      </c>
      <c r="AL183" s="437"/>
      <c r="AM183" s="840" t="s">
        <v>1777</v>
      </c>
      <c r="AN183" s="438"/>
      <c r="AO183" s="843"/>
      <c r="AP183" s="428" t="s">
        <v>829</v>
      </c>
      <c r="AQ183" s="292" t="s">
        <v>129</v>
      </c>
      <c r="AR183" s="292"/>
      <c r="AS183" s="293"/>
    </row>
    <row r="184" spans="1:47" s="414" customFormat="1" ht="60" customHeight="1">
      <c r="A184" s="346">
        <v>152</v>
      </c>
      <c r="B184" s="459" t="s">
        <v>314</v>
      </c>
      <c r="C184" s="342" t="s">
        <v>242</v>
      </c>
      <c r="D184" s="342" t="s">
        <v>177</v>
      </c>
      <c r="E184" s="365">
        <v>3.9129999999999998</v>
      </c>
      <c r="F184" s="786">
        <v>0</v>
      </c>
      <c r="G184" s="348">
        <v>0</v>
      </c>
      <c r="H184" s="666">
        <f t="shared" si="24"/>
        <v>3.9129999999999998</v>
      </c>
      <c r="I184" s="666">
        <v>5</v>
      </c>
      <c r="J184" s="751" t="s">
        <v>1356</v>
      </c>
      <c r="K184" s="343" t="s">
        <v>91</v>
      </c>
      <c r="L184" s="701" t="s">
        <v>1320</v>
      </c>
      <c r="M184" s="666">
        <v>15.052</v>
      </c>
      <c r="N184" s="666">
        <v>15.052</v>
      </c>
      <c r="O184" s="345">
        <f t="shared" si="25"/>
        <v>0</v>
      </c>
      <c r="P184" s="666"/>
      <c r="Q184" s="825" t="s">
        <v>91</v>
      </c>
      <c r="R184" s="459" t="s">
        <v>1813</v>
      </c>
      <c r="S184" s="858"/>
      <c r="T184" s="287" t="s">
        <v>667</v>
      </c>
      <c r="U184" s="427" t="s">
        <v>2</v>
      </c>
      <c r="V184" s="936" t="s">
        <v>307</v>
      </c>
      <c r="W184" s="442" t="s">
        <v>1176</v>
      </c>
      <c r="X184" s="436"/>
      <c r="Y184" s="840" t="s">
        <v>792</v>
      </c>
      <c r="Z184" s="437">
        <v>158</v>
      </c>
      <c r="AA184" s="840" t="s">
        <v>1814</v>
      </c>
      <c r="AB184" s="438"/>
      <c r="AC184" s="435" t="s">
        <v>1195</v>
      </c>
      <c r="AD184" s="436"/>
      <c r="AE184" s="840" t="s">
        <v>792</v>
      </c>
      <c r="AF184" s="533">
        <v>65</v>
      </c>
      <c r="AG184" s="840" t="s">
        <v>792</v>
      </c>
      <c r="AH184" s="438"/>
      <c r="AI184" s="435"/>
      <c r="AJ184" s="436"/>
      <c r="AK184" s="840" t="s">
        <v>792</v>
      </c>
      <c r="AL184" s="437"/>
      <c r="AM184" s="840" t="s">
        <v>792</v>
      </c>
      <c r="AN184" s="438"/>
      <c r="AO184" s="843"/>
      <c r="AP184" s="428" t="s">
        <v>829</v>
      </c>
      <c r="AQ184" s="292" t="s">
        <v>129</v>
      </c>
      <c r="AR184" s="292"/>
      <c r="AS184" s="293"/>
    </row>
    <row r="185" spans="1:47" s="414" customFormat="1" ht="60" customHeight="1">
      <c r="A185" s="346">
        <v>153</v>
      </c>
      <c r="B185" s="459" t="s">
        <v>315</v>
      </c>
      <c r="C185" s="342" t="s">
        <v>206</v>
      </c>
      <c r="D185" s="342" t="s">
        <v>177</v>
      </c>
      <c r="E185" s="365">
        <v>21.501000000000001</v>
      </c>
      <c r="F185" s="786">
        <v>0</v>
      </c>
      <c r="G185" s="348">
        <v>0</v>
      </c>
      <c r="H185" s="666">
        <f t="shared" si="24"/>
        <v>21.501000000000001</v>
      </c>
      <c r="I185" s="666">
        <v>21</v>
      </c>
      <c r="J185" s="350" t="s">
        <v>1815</v>
      </c>
      <c r="K185" s="343" t="s">
        <v>91</v>
      </c>
      <c r="L185" s="701" t="s">
        <v>1321</v>
      </c>
      <c r="M185" s="666">
        <v>21.501000000000001</v>
      </c>
      <c r="N185" s="666">
        <v>26.29</v>
      </c>
      <c r="O185" s="345">
        <f t="shared" si="25"/>
        <v>4.7889999999999979</v>
      </c>
      <c r="P185" s="666"/>
      <c r="Q185" s="825" t="s">
        <v>91</v>
      </c>
      <c r="R185" s="459" t="s">
        <v>1816</v>
      </c>
      <c r="S185" s="858"/>
      <c r="T185" s="287" t="s">
        <v>667</v>
      </c>
      <c r="U185" s="427" t="s">
        <v>2</v>
      </c>
      <c r="V185" s="936" t="s">
        <v>307</v>
      </c>
      <c r="W185" s="442" t="s">
        <v>1176</v>
      </c>
      <c r="X185" s="436"/>
      <c r="Y185" s="840" t="s">
        <v>792</v>
      </c>
      <c r="Z185" s="437">
        <v>159</v>
      </c>
      <c r="AA185" s="840" t="s">
        <v>792</v>
      </c>
      <c r="AB185" s="438"/>
      <c r="AC185" s="435"/>
      <c r="AD185" s="436"/>
      <c r="AE185" s="840" t="s">
        <v>792</v>
      </c>
      <c r="AF185" s="437"/>
      <c r="AG185" s="840" t="s">
        <v>792</v>
      </c>
      <c r="AH185" s="438"/>
      <c r="AI185" s="435"/>
      <c r="AJ185" s="436"/>
      <c r="AK185" s="840" t="s">
        <v>792</v>
      </c>
      <c r="AL185" s="437"/>
      <c r="AM185" s="840" t="s">
        <v>792</v>
      </c>
      <c r="AN185" s="438"/>
      <c r="AO185" s="843"/>
      <c r="AP185" s="428" t="s">
        <v>115</v>
      </c>
      <c r="AQ185" s="292" t="s">
        <v>129</v>
      </c>
      <c r="AR185" s="292"/>
      <c r="AS185" s="293"/>
    </row>
    <row r="186" spans="1:47" s="414" customFormat="1" ht="60" customHeight="1">
      <c r="A186" s="346">
        <v>154</v>
      </c>
      <c r="B186" s="459" t="s">
        <v>1196</v>
      </c>
      <c r="C186" s="342" t="s">
        <v>194</v>
      </c>
      <c r="D186" s="342" t="s">
        <v>177</v>
      </c>
      <c r="E186" s="365">
        <v>162.435</v>
      </c>
      <c r="F186" s="786">
        <v>0</v>
      </c>
      <c r="G186" s="348">
        <v>0</v>
      </c>
      <c r="H186" s="666">
        <f t="shared" si="24"/>
        <v>162.435</v>
      </c>
      <c r="I186" s="666">
        <v>172</v>
      </c>
      <c r="J186" s="751" t="s">
        <v>1356</v>
      </c>
      <c r="K186" s="343" t="s">
        <v>91</v>
      </c>
      <c r="L186" s="701" t="s">
        <v>1322</v>
      </c>
      <c r="M186" s="666">
        <v>149.733</v>
      </c>
      <c r="N186" s="666">
        <v>149.733</v>
      </c>
      <c r="O186" s="345">
        <f t="shared" si="25"/>
        <v>0</v>
      </c>
      <c r="P186" s="666"/>
      <c r="Q186" s="825" t="s">
        <v>91</v>
      </c>
      <c r="R186" s="459" t="s">
        <v>1817</v>
      </c>
      <c r="S186" s="858"/>
      <c r="T186" s="287" t="s">
        <v>667</v>
      </c>
      <c r="U186" s="427" t="s">
        <v>2</v>
      </c>
      <c r="V186" s="936" t="s">
        <v>307</v>
      </c>
      <c r="W186" s="442" t="s">
        <v>1176</v>
      </c>
      <c r="X186" s="436"/>
      <c r="Y186" s="840" t="s">
        <v>1777</v>
      </c>
      <c r="Z186" s="437">
        <v>160</v>
      </c>
      <c r="AA186" s="840" t="s">
        <v>792</v>
      </c>
      <c r="AB186" s="438"/>
      <c r="AC186" s="435"/>
      <c r="AD186" s="436"/>
      <c r="AE186" s="840" t="s">
        <v>1777</v>
      </c>
      <c r="AF186" s="437"/>
      <c r="AG186" s="840" t="s">
        <v>1777</v>
      </c>
      <c r="AH186" s="438"/>
      <c r="AI186" s="435"/>
      <c r="AJ186" s="436"/>
      <c r="AK186" s="840" t="s">
        <v>792</v>
      </c>
      <c r="AL186" s="437"/>
      <c r="AM186" s="840" t="s">
        <v>1777</v>
      </c>
      <c r="AN186" s="438"/>
      <c r="AO186" s="843"/>
      <c r="AP186" s="428" t="s">
        <v>829</v>
      </c>
      <c r="AQ186" s="292" t="s">
        <v>129</v>
      </c>
      <c r="AR186" s="292"/>
      <c r="AS186" s="293"/>
    </row>
    <row r="187" spans="1:47" s="414" customFormat="1" ht="60" customHeight="1">
      <c r="A187" s="346">
        <v>155</v>
      </c>
      <c r="B187" s="858" t="s">
        <v>524</v>
      </c>
      <c r="C187" s="342" t="s">
        <v>708</v>
      </c>
      <c r="D187" s="342" t="s">
        <v>173</v>
      </c>
      <c r="E187" s="656">
        <v>20.390999999999998</v>
      </c>
      <c r="F187" s="786">
        <v>0</v>
      </c>
      <c r="G187" s="666">
        <v>0</v>
      </c>
      <c r="H187" s="740">
        <f t="shared" si="24"/>
        <v>20.390999999999998</v>
      </c>
      <c r="I187" s="902">
        <v>20</v>
      </c>
      <c r="J187" s="751" t="s">
        <v>1356</v>
      </c>
      <c r="K187" s="343" t="s">
        <v>91</v>
      </c>
      <c r="L187" s="701" t="s">
        <v>1323</v>
      </c>
      <c r="M187" s="656">
        <v>46.491</v>
      </c>
      <c r="N187" s="666">
        <v>54.503999999999998</v>
      </c>
      <c r="O187" s="345">
        <f t="shared" si="25"/>
        <v>8.0129999999999981</v>
      </c>
      <c r="P187" s="365"/>
      <c r="Q187" s="825" t="s">
        <v>91</v>
      </c>
      <c r="R187" s="459" t="s">
        <v>1818</v>
      </c>
      <c r="S187" s="858"/>
      <c r="T187" s="657" t="s">
        <v>1763</v>
      </c>
      <c r="U187" s="658" t="s">
        <v>2</v>
      </c>
      <c r="V187" s="946" t="s">
        <v>311</v>
      </c>
      <c r="W187" s="442" t="s">
        <v>1176</v>
      </c>
      <c r="X187" s="436"/>
      <c r="Y187" s="840" t="s">
        <v>1777</v>
      </c>
      <c r="Z187" s="437">
        <v>161</v>
      </c>
      <c r="AA187" s="840" t="s">
        <v>1777</v>
      </c>
      <c r="AB187" s="438"/>
      <c r="AC187" s="435"/>
      <c r="AD187" s="436"/>
      <c r="AE187" s="840" t="s">
        <v>1777</v>
      </c>
      <c r="AF187" s="437"/>
      <c r="AG187" s="840" t="s">
        <v>1777</v>
      </c>
      <c r="AH187" s="438"/>
      <c r="AI187" s="435"/>
      <c r="AJ187" s="436"/>
      <c r="AK187" s="840" t="s">
        <v>1777</v>
      </c>
      <c r="AL187" s="437"/>
      <c r="AM187" s="840" t="s">
        <v>1777</v>
      </c>
      <c r="AN187" s="438"/>
      <c r="AO187" s="843"/>
      <c r="AP187" s="428" t="s">
        <v>829</v>
      </c>
      <c r="AQ187" s="292" t="s">
        <v>129</v>
      </c>
      <c r="AR187" s="292"/>
      <c r="AS187" s="293"/>
    </row>
    <row r="188" spans="1:47" s="269" customFormat="1" ht="24" customHeight="1">
      <c r="A188" s="258"/>
      <c r="B188" s="259" t="s">
        <v>316</v>
      </c>
      <c r="C188" s="259"/>
      <c r="D188" s="259"/>
      <c r="E188" s="665"/>
      <c r="F188" s="789"/>
      <c r="G188" s="260"/>
      <c r="H188" s="665"/>
      <c r="I188" s="665"/>
      <c r="J188" s="261"/>
      <c r="K188" s="262"/>
      <c r="L188" s="262"/>
      <c r="M188" s="665"/>
      <c r="N188" s="665"/>
      <c r="O188" s="665"/>
      <c r="P188" s="263"/>
      <c r="Q188" s="264"/>
      <c r="R188" s="265"/>
      <c r="S188" s="266"/>
      <c r="T188" s="266"/>
      <c r="U188" s="266"/>
      <c r="V188" s="942"/>
      <c r="W188" s="439"/>
      <c r="X188" s="439"/>
      <c r="Y188" s="439"/>
      <c r="Z188" s="621"/>
      <c r="AA188" s="439"/>
      <c r="AB188" s="439"/>
      <c r="AC188" s="439"/>
      <c r="AD188" s="439"/>
      <c r="AE188" s="439"/>
      <c r="AF188" s="439"/>
      <c r="AG188" s="439"/>
      <c r="AH188" s="439"/>
      <c r="AI188" s="439"/>
      <c r="AJ188" s="439"/>
      <c r="AK188" s="439"/>
      <c r="AL188" s="439"/>
      <c r="AM188" s="439"/>
      <c r="AN188" s="439"/>
      <c r="AO188" s="439"/>
      <c r="AP188" s="267"/>
      <c r="AQ188" s="266"/>
      <c r="AR188" s="266"/>
      <c r="AS188" s="268"/>
      <c r="AU188" s="414"/>
    </row>
    <row r="189" spans="1:47" s="414" customFormat="1" ht="59.85" customHeight="1">
      <c r="A189" s="346">
        <v>156</v>
      </c>
      <c r="B189" s="459" t="s">
        <v>317</v>
      </c>
      <c r="C189" s="342" t="s">
        <v>198</v>
      </c>
      <c r="D189" s="342" t="s">
        <v>177</v>
      </c>
      <c r="E189" s="365">
        <v>12.544</v>
      </c>
      <c r="F189" s="786">
        <v>0</v>
      </c>
      <c r="G189" s="348">
        <v>0</v>
      </c>
      <c r="H189" s="666">
        <f t="shared" ref="H189:H194" si="26">E189+F189-G189</f>
        <v>12.544</v>
      </c>
      <c r="I189" s="666">
        <v>14</v>
      </c>
      <c r="J189" s="751" t="s">
        <v>1356</v>
      </c>
      <c r="K189" s="343" t="s">
        <v>91</v>
      </c>
      <c r="L189" s="701" t="s">
        <v>1324</v>
      </c>
      <c r="M189" s="666">
        <v>12.769</v>
      </c>
      <c r="N189" s="666">
        <v>15.089</v>
      </c>
      <c r="O189" s="345">
        <f t="shared" ref="O189:O194" si="27">+N189-M189</f>
        <v>2.3200000000000003</v>
      </c>
      <c r="P189" s="666"/>
      <c r="Q189" s="825" t="s">
        <v>91</v>
      </c>
      <c r="R189" s="459" t="s">
        <v>1819</v>
      </c>
      <c r="S189" s="858"/>
      <c r="T189" s="287" t="s">
        <v>667</v>
      </c>
      <c r="U189" s="427" t="s">
        <v>2</v>
      </c>
      <c r="V189" s="936" t="s">
        <v>307</v>
      </c>
      <c r="W189" s="442" t="s">
        <v>1176</v>
      </c>
      <c r="X189" s="436"/>
      <c r="Y189" s="840" t="s">
        <v>792</v>
      </c>
      <c r="Z189" s="437">
        <v>162</v>
      </c>
      <c r="AA189" s="840" t="s">
        <v>792</v>
      </c>
      <c r="AB189" s="438"/>
      <c r="AC189" s="435" t="s">
        <v>1176</v>
      </c>
      <c r="AD189" s="436"/>
      <c r="AE189" s="840" t="s">
        <v>1820</v>
      </c>
      <c r="AF189" s="437">
        <v>252</v>
      </c>
      <c r="AG189" s="840" t="s">
        <v>792</v>
      </c>
      <c r="AH189" s="438"/>
      <c r="AI189" s="435"/>
      <c r="AJ189" s="436"/>
      <c r="AK189" s="840" t="s">
        <v>792</v>
      </c>
      <c r="AL189" s="437"/>
      <c r="AM189" s="840" t="s">
        <v>1821</v>
      </c>
      <c r="AN189" s="438"/>
      <c r="AO189" s="843"/>
      <c r="AP189" s="428" t="s">
        <v>618</v>
      </c>
      <c r="AQ189" s="292" t="s">
        <v>129</v>
      </c>
      <c r="AR189" s="292"/>
      <c r="AS189" s="293"/>
    </row>
    <row r="190" spans="1:47" s="414" customFormat="1" ht="59.85" customHeight="1">
      <c r="A190" s="346">
        <v>157</v>
      </c>
      <c r="B190" s="459" t="s">
        <v>318</v>
      </c>
      <c r="C190" s="342" t="s">
        <v>275</v>
      </c>
      <c r="D190" s="342" t="s">
        <v>177</v>
      </c>
      <c r="E190" s="365">
        <v>29395.67</v>
      </c>
      <c r="F190" s="666">
        <v>7964</v>
      </c>
      <c r="G190" s="348">
        <v>19557</v>
      </c>
      <c r="H190" s="666">
        <f t="shared" si="26"/>
        <v>17802.669999999998</v>
      </c>
      <c r="I190" s="666">
        <v>16370</v>
      </c>
      <c r="J190" s="751" t="s">
        <v>1356</v>
      </c>
      <c r="K190" s="343" t="s">
        <v>91</v>
      </c>
      <c r="L190" s="701" t="s">
        <v>1325</v>
      </c>
      <c r="M190" s="666">
        <v>200</v>
      </c>
      <c r="N190" s="666">
        <v>200</v>
      </c>
      <c r="O190" s="345">
        <f t="shared" si="27"/>
        <v>0</v>
      </c>
      <c r="P190" s="741" t="s">
        <v>792</v>
      </c>
      <c r="Q190" s="825" t="s">
        <v>91</v>
      </c>
      <c r="R190" s="459" t="s">
        <v>1822</v>
      </c>
      <c r="S190" s="858"/>
      <c r="T190" s="287" t="s">
        <v>667</v>
      </c>
      <c r="U190" s="427" t="s">
        <v>2</v>
      </c>
      <c r="V190" s="936" t="s">
        <v>307</v>
      </c>
      <c r="W190" s="442" t="s">
        <v>1176</v>
      </c>
      <c r="X190" s="436"/>
      <c r="Y190" s="840" t="s">
        <v>792</v>
      </c>
      <c r="Z190" s="437">
        <v>163</v>
      </c>
      <c r="AA190" s="840" t="s">
        <v>792</v>
      </c>
      <c r="AB190" s="438"/>
      <c r="AC190" s="435"/>
      <c r="AD190" s="436"/>
      <c r="AE190" s="840" t="s">
        <v>792</v>
      </c>
      <c r="AF190" s="437"/>
      <c r="AG190" s="840" t="s">
        <v>1777</v>
      </c>
      <c r="AH190" s="438"/>
      <c r="AI190" s="435"/>
      <c r="AJ190" s="436"/>
      <c r="AK190" s="840" t="s">
        <v>792</v>
      </c>
      <c r="AL190" s="437"/>
      <c r="AM190" s="840" t="s">
        <v>1777</v>
      </c>
      <c r="AN190" s="438"/>
      <c r="AO190" s="843"/>
      <c r="AP190" s="428" t="s">
        <v>617</v>
      </c>
      <c r="AQ190" s="292"/>
      <c r="AR190" s="292" t="s">
        <v>129</v>
      </c>
      <c r="AS190" s="293"/>
    </row>
    <row r="191" spans="1:47" s="414" customFormat="1" ht="59.85" customHeight="1">
      <c r="A191" s="346">
        <v>158</v>
      </c>
      <c r="B191" s="459" t="s">
        <v>319</v>
      </c>
      <c r="C191" s="342" t="s">
        <v>289</v>
      </c>
      <c r="D191" s="342" t="s">
        <v>177</v>
      </c>
      <c r="E191" s="365">
        <v>3201.3649999999998</v>
      </c>
      <c r="F191" s="666">
        <v>1600</v>
      </c>
      <c r="G191" s="348">
        <v>1600</v>
      </c>
      <c r="H191" s="666">
        <f t="shared" si="26"/>
        <v>3201.3649999999998</v>
      </c>
      <c r="I191" s="666">
        <v>3200</v>
      </c>
      <c r="J191" s="751" t="s">
        <v>1356</v>
      </c>
      <c r="K191" s="343" t="s">
        <v>91</v>
      </c>
      <c r="L191" s="701" t="s">
        <v>1823</v>
      </c>
      <c r="M191" s="666">
        <v>1632.338</v>
      </c>
      <c r="N191" s="666">
        <v>1937.615</v>
      </c>
      <c r="O191" s="345">
        <f t="shared" si="27"/>
        <v>305.27700000000004</v>
      </c>
      <c r="P191" s="666"/>
      <c r="Q191" s="825" t="s">
        <v>91</v>
      </c>
      <c r="R191" s="459" t="s">
        <v>1824</v>
      </c>
      <c r="S191" s="858"/>
      <c r="T191" s="287" t="s">
        <v>667</v>
      </c>
      <c r="U191" s="427" t="s">
        <v>2</v>
      </c>
      <c r="V191" s="936" t="s">
        <v>320</v>
      </c>
      <c r="W191" s="442" t="s">
        <v>1176</v>
      </c>
      <c r="X191" s="436"/>
      <c r="Y191" s="840" t="s">
        <v>1777</v>
      </c>
      <c r="Z191" s="437">
        <v>164</v>
      </c>
      <c r="AA191" s="840" t="s">
        <v>1777</v>
      </c>
      <c r="AB191" s="438"/>
      <c r="AC191" s="435"/>
      <c r="AD191" s="436"/>
      <c r="AE191" s="840" t="s">
        <v>1825</v>
      </c>
      <c r="AF191" s="437"/>
      <c r="AG191" s="840" t="s">
        <v>1777</v>
      </c>
      <c r="AH191" s="438"/>
      <c r="AI191" s="435"/>
      <c r="AJ191" s="436"/>
      <c r="AK191" s="840" t="s">
        <v>1777</v>
      </c>
      <c r="AL191" s="437"/>
      <c r="AM191" s="840" t="s">
        <v>1777</v>
      </c>
      <c r="AN191" s="438"/>
      <c r="AO191" s="843"/>
      <c r="AP191" s="427" t="s">
        <v>701</v>
      </c>
      <c r="AQ191" s="292"/>
      <c r="AR191" s="292" t="s">
        <v>129</v>
      </c>
      <c r="AS191" s="293"/>
    </row>
    <row r="192" spans="1:47" s="414" customFormat="1" ht="59.85" customHeight="1">
      <c r="A192" s="346">
        <v>159</v>
      </c>
      <c r="B192" s="459" t="s">
        <v>321</v>
      </c>
      <c r="C192" s="342" t="s">
        <v>205</v>
      </c>
      <c r="D192" s="342" t="s">
        <v>177</v>
      </c>
      <c r="E192" s="365">
        <v>83190.038</v>
      </c>
      <c r="F192" s="666">
        <v>58504</v>
      </c>
      <c r="G192" s="348">
        <v>62961</v>
      </c>
      <c r="H192" s="666">
        <f t="shared" si="26"/>
        <v>78733.038</v>
      </c>
      <c r="I192" s="666">
        <v>71046</v>
      </c>
      <c r="J192" s="751" t="s">
        <v>1356</v>
      </c>
      <c r="K192" s="343" t="s">
        <v>91</v>
      </c>
      <c r="L192" s="701" t="s">
        <v>1326</v>
      </c>
      <c r="M192" s="666">
        <v>42579.98</v>
      </c>
      <c r="N192" s="666">
        <v>66817.702999999994</v>
      </c>
      <c r="O192" s="345">
        <f t="shared" si="27"/>
        <v>24237.722999999991</v>
      </c>
      <c r="P192" s="666"/>
      <c r="Q192" s="825" t="s">
        <v>91</v>
      </c>
      <c r="R192" s="459" t="s">
        <v>1826</v>
      </c>
      <c r="S192" s="858" t="s">
        <v>1868</v>
      </c>
      <c r="T192" s="287" t="s">
        <v>667</v>
      </c>
      <c r="U192" s="427" t="s">
        <v>2</v>
      </c>
      <c r="V192" s="936" t="s">
        <v>320</v>
      </c>
      <c r="W192" s="442" t="s">
        <v>1176</v>
      </c>
      <c r="X192" s="436"/>
      <c r="Y192" s="840" t="s">
        <v>792</v>
      </c>
      <c r="Z192" s="437">
        <v>165</v>
      </c>
      <c r="AA192" s="840" t="s">
        <v>1777</v>
      </c>
      <c r="AB192" s="438"/>
      <c r="AC192" s="435" t="s">
        <v>1176</v>
      </c>
      <c r="AD192" s="436"/>
      <c r="AE192" s="840" t="s">
        <v>792</v>
      </c>
      <c r="AF192" s="533">
        <v>167</v>
      </c>
      <c r="AG192" s="840" t="s">
        <v>792</v>
      </c>
      <c r="AH192" s="438"/>
      <c r="AI192" s="435"/>
      <c r="AJ192" s="436"/>
      <c r="AK192" s="840" t="s">
        <v>792</v>
      </c>
      <c r="AL192" s="437"/>
      <c r="AM192" s="840" t="s">
        <v>792</v>
      </c>
      <c r="AN192" s="438"/>
      <c r="AO192" s="843"/>
      <c r="AP192" s="427" t="s">
        <v>701</v>
      </c>
      <c r="AQ192" s="292"/>
      <c r="AR192" s="292" t="s">
        <v>129</v>
      </c>
      <c r="AS192" s="293"/>
    </row>
    <row r="193" spans="1:47" s="414" customFormat="1" ht="59.85" customHeight="1">
      <c r="A193" s="346">
        <v>160</v>
      </c>
      <c r="B193" s="459" t="s">
        <v>322</v>
      </c>
      <c r="C193" s="342" t="s">
        <v>193</v>
      </c>
      <c r="D193" s="342" t="s">
        <v>177</v>
      </c>
      <c r="E193" s="365">
        <v>4056</v>
      </c>
      <c r="F193" s="666">
        <v>87</v>
      </c>
      <c r="G193" s="348">
        <v>2438</v>
      </c>
      <c r="H193" s="666">
        <f t="shared" si="26"/>
        <v>1705</v>
      </c>
      <c r="I193" s="666">
        <v>1463</v>
      </c>
      <c r="J193" s="751" t="s">
        <v>1356</v>
      </c>
      <c r="K193" s="343" t="s">
        <v>91</v>
      </c>
      <c r="L193" s="701" t="s">
        <v>1327</v>
      </c>
      <c r="M193" s="666">
        <v>30</v>
      </c>
      <c r="N193" s="666">
        <v>30</v>
      </c>
      <c r="O193" s="345">
        <f t="shared" si="27"/>
        <v>0</v>
      </c>
      <c r="P193" s="741" t="s">
        <v>792</v>
      </c>
      <c r="Q193" s="825" t="s">
        <v>91</v>
      </c>
      <c r="R193" s="459" t="s">
        <v>1827</v>
      </c>
      <c r="S193" s="858"/>
      <c r="T193" s="287" t="s">
        <v>667</v>
      </c>
      <c r="U193" s="427" t="s">
        <v>2</v>
      </c>
      <c r="V193" s="936" t="s">
        <v>323</v>
      </c>
      <c r="W193" s="442" t="s">
        <v>1176</v>
      </c>
      <c r="X193" s="436"/>
      <c r="Y193" s="840" t="s">
        <v>792</v>
      </c>
      <c r="Z193" s="437">
        <v>166</v>
      </c>
      <c r="AA193" s="840" t="s">
        <v>1777</v>
      </c>
      <c r="AB193" s="438"/>
      <c r="AC193" s="435"/>
      <c r="AD193" s="436"/>
      <c r="AE193" s="840" t="s">
        <v>1777</v>
      </c>
      <c r="AF193" s="437"/>
      <c r="AG193" s="840" t="s">
        <v>1777</v>
      </c>
      <c r="AH193" s="438"/>
      <c r="AI193" s="435"/>
      <c r="AJ193" s="436"/>
      <c r="AK193" s="840" t="s">
        <v>1777</v>
      </c>
      <c r="AL193" s="437"/>
      <c r="AM193" s="840" t="s">
        <v>1777</v>
      </c>
      <c r="AN193" s="438"/>
      <c r="AO193" s="843"/>
      <c r="AP193" s="428" t="s">
        <v>829</v>
      </c>
      <c r="AQ193" s="292"/>
      <c r="AR193" s="292" t="s">
        <v>129</v>
      </c>
      <c r="AS193" s="293"/>
    </row>
    <row r="194" spans="1:47" s="414" customFormat="1" ht="95.25" customHeight="1">
      <c r="A194" s="346">
        <v>161</v>
      </c>
      <c r="B194" s="459" t="s">
        <v>324</v>
      </c>
      <c r="C194" s="342" t="s">
        <v>176</v>
      </c>
      <c r="D194" s="342" t="s">
        <v>177</v>
      </c>
      <c r="E194" s="365">
        <v>3678.8009999999999</v>
      </c>
      <c r="F194" s="666">
        <v>1658</v>
      </c>
      <c r="G194" s="348">
        <v>564</v>
      </c>
      <c r="H194" s="666">
        <f t="shared" si="26"/>
        <v>4772.8009999999995</v>
      </c>
      <c r="I194" s="666">
        <v>4118</v>
      </c>
      <c r="J194" s="350" t="s">
        <v>1828</v>
      </c>
      <c r="K194" s="343" t="s">
        <v>134</v>
      </c>
      <c r="L194" s="701" t="s">
        <v>1328</v>
      </c>
      <c r="M194" s="666">
        <v>2931.433</v>
      </c>
      <c r="N194" s="666">
        <v>3551.23</v>
      </c>
      <c r="O194" s="345">
        <f t="shared" si="27"/>
        <v>619.79700000000003</v>
      </c>
      <c r="P194" s="666"/>
      <c r="Q194" s="825" t="s">
        <v>1469</v>
      </c>
      <c r="R194" s="459" t="s">
        <v>1829</v>
      </c>
      <c r="S194" s="858"/>
      <c r="T194" s="287" t="s">
        <v>667</v>
      </c>
      <c r="U194" s="427" t="s">
        <v>2</v>
      </c>
      <c r="V194" s="936" t="s">
        <v>307</v>
      </c>
      <c r="W194" s="442" t="s">
        <v>1176</v>
      </c>
      <c r="X194" s="436"/>
      <c r="Y194" s="840" t="s">
        <v>792</v>
      </c>
      <c r="Z194" s="437">
        <v>167</v>
      </c>
      <c r="AA194" s="840" t="s">
        <v>792</v>
      </c>
      <c r="AB194" s="438"/>
      <c r="AC194" s="435" t="s">
        <v>1176</v>
      </c>
      <c r="AD194" s="436"/>
      <c r="AE194" s="840" t="s">
        <v>792</v>
      </c>
      <c r="AF194" s="437">
        <v>165</v>
      </c>
      <c r="AG194" s="840" t="s">
        <v>792</v>
      </c>
      <c r="AH194" s="438"/>
      <c r="AI194" s="435"/>
      <c r="AJ194" s="436"/>
      <c r="AK194" s="840" t="s">
        <v>792</v>
      </c>
      <c r="AL194" s="437"/>
      <c r="AM194" s="840" t="s">
        <v>792</v>
      </c>
      <c r="AN194" s="438"/>
      <c r="AO194" s="843"/>
      <c r="AP194" s="428" t="s">
        <v>115</v>
      </c>
      <c r="AQ194" s="292" t="s">
        <v>129</v>
      </c>
      <c r="AR194" s="292" t="s">
        <v>129</v>
      </c>
      <c r="AS194" s="293"/>
    </row>
    <row r="195" spans="1:47" s="414" customFormat="1" ht="59.85" customHeight="1">
      <c r="A195" s="346">
        <v>162</v>
      </c>
      <c r="B195" s="858" t="s">
        <v>1830</v>
      </c>
      <c r="C195" s="342" t="s">
        <v>225</v>
      </c>
      <c r="D195" s="342" t="s">
        <v>1831</v>
      </c>
      <c r="E195" s="656">
        <v>13.121</v>
      </c>
      <c r="F195" s="786">
        <v>0</v>
      </c>
      <c r="G195" s="348">
        <v>0</v>
      </c>
      <c r="H195" s="740">
        <f>E195+F195-G195</f>
        <v>13.121</v>
      </c>
      <c r="I195" s="902">
        <v>11</v>
      </c>
      <c r="J195" s="751" t="s">
        <v>1494</v>
      </c>
      <c r="K195" s="343" t="s">
        <v>154</v>
      </c>
      <c r="L195" s="701" t="s">
        <v>1495</v>
      </c>
      <c r="M195" s="367">
        <v>11.641999999999999</v>
      </c>
      <c r="N195" s="741">
        <v>0</v>
      </c>
      <c r="O195" s="345">
        <f>+N195-M195</f>
        <v>-11.641999999999999</v>
      </c>
      <c r="P195" s="666"/>
      <c r="Q195" s="825" t="s">
        <v>152</v>
      </c>
      <c r="R195" s="459" t="s">
        <v>1832</v>
      </c>
      <c r="S195" s="858"/>
      <c r="T195" s="657" t="s">
        <v>1763</v>
      </c>
      <c r="U195" s="658" t="s">
        <v>2</v>
      </c>
      <c r="V195" s="946" t="s">
        <v>311</v>
      </c>
      <c r="W195" s="442" t="s">
        <v>1176</v>
      </c>
      <c r="X195" s="436"/>
      <c r="Y195" s="840" t="s">
        <v>1777</v>
      </c>
      <c r="Z195" s="437">
        <v>169</v>
      </c>
      <c r="AA195" s="840" t="s">
        <v>792</v>
      </c>
      <c r="AB195" s="438"/>
      <c r="AC195" s="435"/>
      <c r="AD195" s="436"/>
      <c r="AE195" s="840" t="s">
        <v>1778</v>
      </c>
      <c r="AF195" s="437"/>
      <c r="AG195" s="840" t="s">
        <v>792</v>
      </c>
      <c r="AH195" s="438"/>
      <c r="AI195" s="435"/>
      <c r="AJ195" s="436"/>
      <c r="AK195" s="840" t="s">
        <v>792</v>
      </c>
      <c r="AL195" s="437"/>
      <c r="AM195" s="840" t="s">
        <v>792</v>
      </c>
      <c r="AN195" s="438"/>
      <c r="AO195" s="843"/>
      <c r="AP195" s="428" t="s">
        <v>114</v>
      </c>
      <c r="AQ195" s="292" t="s">
        <v>129</v>
      </c>
      <c r="AR195" s="292"/>
      <c r="AS195" s="293"/>
    </row>
    <row r="196" spans="1:47" s="414" customFormat="1" ht="73.5" customHeight="1">
      <c r="A196" s="346">
        <v>163</v>
      </c>
      <c r="B196" s="858" t="s">
        <v>642</v>
      </c>
      <c r="C196" s="342" t="s">
        <v>225</v>
      </c>
      <c r="D196" s="342" t="s">
        <v>706</v>
      </c>
      <c r="E196" s="656">
        <v>16.791</v>
      </c>
      <c r="F196" s="786">
        <v>0</v>
      </c>
      <c r="G196" s="666">
        <v>0</v>
      </c>
      <c r="H196" s="740">
        <f>E196+F196-G196</f>
        <v>16.791</v>
      </c>
      <c r="I196" s="902">
        <v>16</v>
      </c>
      <c r="J196" s="751" t="s">
        <v>1350</v>
      </c>
      <c r="K196" s="343" t="s">
        <v>154</v>
      </c>
      <c r="L196" s="701" t="s">
        <v>1354</v>
      </c>
      <c r="M196" s="367">
        <v>17.190999999999999</v>
      </c>
      <c r="N196" s="666">
        <v>0</v>
      </c>
      <c r="O196" s="345">
        <f>+N196-M196</f>
        <v>-17.190999999999999</v>
      </c>
      <c r="P196" s="666"/>
      <c r="Q196" s="825" t="s">
        <v>152</v>
      </c>
      <c r="R196" s="459" t="s">
        <v>1833</v>
      </c>
      <c r="S196" s="858"/>
      <c r="T196" s="287" t="s">
        <v>668</v>
      </c>
      <c r="U196" s="427" t="s">
        <v>2</v>
      </c>
      <c r="V196" s="936" t="s">
        <v>311</v>
      </c>
      <c r="W196" s="442" t="s">
        <v>1176</v>
      </c>
      <c r="X196" s="436"/>
      <c r="Y196" s="840" t="s">
        <v>792</v>
      </c>
      <c r="Z196" s="437">
        <v>170</v>
      </c>
      <c r="AA196" s="840" t="s">
        <v>792</v>
      </c>
      <c r="AB196" s="438"/>
      <c r="AC196" s="435"/>
      <c r="AD196" s="436"/>
      <c r="AE196" s="840" t="s">
        <v>1825</v>
      </c>
      <c r="AF196" s="437"/>
      <c r="AG196" s="840" t="s">
        <v>792</v>
      </c>
      <c r="AH196" s="438"/>
      <c r="AI196" s="435"/>
      <c r="AJ196" s="436"/>
      <c r="AK196" s="840" t="s">
        <v>792</v>
      </c>
      <c r="AL196" s="437"/>
      <c r="AM196" s="840" t="s">
        <v>792</v>
      </c>
      <c r="AN196" s="438"/>
      <c r="AO196" s="843"/>
      <c r="AP196" s="428" t="s">
        <v>114</v>
      </c>
      <c r="AQ196" s="292" t="s">
        <v>129</v>
      </c>
      <c r="AR196" s="292"/>
      <c r="AS196" s="293"/>
    </row>
    <row r="197" spans="1:47" s="414" customFormat="1" ht="149.25" customHeight="1">
      <c r="A197" s="346">
        <v>164</v>
      </c>
      <c r="B197" s="858" t="s">
        <v>754</v>
      </c>
      <c r="C197" s="342" t="s">
        <v>233</v>
      </c>
      <c r="D197" s="342" t="s">
        <v>210</v>
      </c>
      <c r="E197" s="656">
        <v>13.048999999999999</v>
      </c>
      <c r="F197" s="786">
        <v>0</v>
      </c>
      <c r="G197" s="666">
        <v>0</v>
      </c>
      <c r="H197" s="740">
        <f>E197+F197-G197</f>
        <v>13.048999999999999</v>
      </c>
      <c r="I197" s="902">
        <v>9</v>
      </c>
      <c r="J197" s="751" t="s">
        <v>1834</v>
      </c>
      <c r="K197" s="343" t="s">
        <v>91</v>
      </c>
      <c r="L197" s="701" t="s">
        <v>1496</v>
      </c>
      <c r="M197" s="367">
        <v>100</v>
      </c>
      <c r="N197" s="666">
        <v>100</v>
      </c>
      <c r="O197" s="345">
        <f>+N197-M197</f>
        <v>0</v>
      </c>
      <c r="P197" s="741" t="s">
        <v>1777</v>
      </c>
      <c r="Q197" s="825" t="s">
        <v>91</v>
      </c>
      <c r="R197" s="459" t="s">
        <v>1835</v>
      </c>
      <c r="S197" s="858"/>
      <c r="T197" s="657" t="s">
        <v>667</v>
      </c>
      <c r="U197" s="658" t="s">
        <v>2</v>
      </c>
      <c r="V197" s="946" t="s">
        <v>311</v>
      </c>
      <c r="W197" s="442" t="s">
        <v>1176</v>
      </c>
      <c r="X197" s="436" t="s">
        <v>1177</v>
      </c>
      <c r="Y197" s="840" t="s">
        <v>1777</v>
      </c>
      <c r="Z197" s="437">
        <v>12</v>
      </c>
      <c r="AA197" s="840" t="s">
        <v>1777</v>
      </c>
      <c r="AB197" s="438"/>
      <c r="AC197" s="435"/>
      <c r="AD197" s="436"/>
      <c r="AE197" s="840" t="s">
        <v>1777</v>
      </c>
      <c r="AF197" s="437"/>
      <c r="AG197" s="840" t="s">
        <v>1777</v>
      </c>
      <c r="AH197" s="438"/>
      <c r="AI197" s="435"/>
      <c r="AJ197" s="436"/>
      <c r="AK197" s="840" t="s">
        <v>1777</v>
      </c>
      <c r="AL197" s="437"/>
      <c r="AM197" s="840" t="s">
        <v>1777</v>
      </c>
      <c r="AN197" s="438"/>
      <c r="AO197" s="843"/>
      <c r="AP197" s="428" t="s">
        <v>113</v>
      </c>
      <c r="AQ197" s="292" t="s">
        <v>129</v>
      </c>
      <c r="AR197" s="292"/>
      <c r="AS197" s="293"/>
    </row>
    <row r="198" spans="1:47" s="269" customFormat="1" ht="24" customHeight="1">
      <c r="A198" s="258"/>
      <c r="B198" s="259" t="s">
        <v>326</v>
      </c>
      <c r="C198" s="259"/>
      <c r="D198" s="259"/>
      <c r="E198" s="665"/>
      <c r="F198" s="789"/>
      <c r="G198" s="260"/>
      <c r="H198" s="665"/>
      <c r="I198" s="665"/>
      <c r="J198" s="261"/>
      <c r="K198" s="262"/>
      <c r="L198" s="262"/>
      <c r="M198" s="665"/>
      <c r="N198" s="665"/>
      <c r="O198" s="665"/>
      <c r="P198" s="263"/>
      <c r="Q198" s="264"/>
      <c r="R198" s="265"/>
      <c r="S198" s="266"/>
      <c r="T198" s="266"/>
      <c r="U198" s="266"/>
      <c r="V198" s="942"/>
      <c r="W198" s="439"/>
      <c r="X198" s="439"/>
      <c r="Y198" s="439"/>
      <c r="Z198" s="621"/>
      <c r="AA198" s="439"/>
      <c r="AB198" s="439"/>
      <c r="AC198" s="439"/>
      <c r="AD198" s="439"/>
      <c r="AE198" s="439"/>
      <c r="AF198" s="439"/>
      <c r="AG198" s="439"/>
      <c r="AH198" s="439"/>
      <c r="AI198" s="439"/>
      <c r="AJ198" s="439"/>
      <c r="AK198" s="439"/>
      <c r="AL198" s="439"/>
      <c r="AM198" s="439"/>
      <c r="AN198" s="439"/>
      <c r="AO198" s="439"/>
      <c r="AP198" s="267"/>
      <c r="AQ198" s="266"/>
      <c r="AR198" s="266"/>
      <c r="AS198" s="268"/>
      <c r="AU198" s="414"/>
    </row>
    <row r="199" spans="1:47" s="414" customFormat="1" ht="60" customHeight="1">
      <c r="A199" s="346">
        <v>165</v>
      </c>
      <c r="B199" s="459" t="s">
        <v>1836</v>
      </c>
      <c r="C199" s="342" t="s">
        <v>272</v>
      </c>
      <c r="D199" s="342" t="s">
        <v>177</v>
      </c>
      <c r="E199" s="365">
        <v>4.194</v>
      </c>
      <c r="F199" s="786">
        <v>0</v>
      </c>
      <c r="G199" s="348">
        <v>0</v>
      </c>
      <c r="H199" s="666">
        <f t="shared" ref="H199:H208" si="28">E199+F199-G199</f>
        <v>4.194</v>
      </c>
      <c r="I199" s="666">
        <v>5</v>
      </c>
      <c r="J199" s="751" t="s">
        <v>1356</v>
      </c>
      <c r="K199" s="343" t="s">
        <v>91</v>
      </c>
      <c r="L199" s="701" t="s">
        <v>1329</v>
      </c>
      <c r="M199" s="365">
        <v>4.569</v>
      </c>
      <c r="N199" s="666">
        <v>87.641999999999996</v>
      </c>
      <c r="O199" s="345">
        <f t="shared" ref="O199:O208" si="29">+N199-M199</f>
        <v>83.072999999999993</v>
      </c>
      <c r="P199" s="666"/>
      <c r="Q199" s="825" t="s">
        <v>91</v>
      </c>
      <c r="R199" s="459" t="s">
        <v>1837</v>
      </c>
      <c r="S199" s="858"/>
      <c r="T199" s="287" t="s">
        <v>667</v>
      </c>
      <c r="U199" s="427" t="s">
        <v>2</v>
      </c>
      <c r="V199" s="936" t="s">
        <v>307</v>
      </c>
      <c r="W199" s="442" t="s">
        <v>1176</v>
      </c>
      <c r="X199" s="436"/>
      <c r="Y199" s="840" t="s">
        <v>792</v>
      </c>
      <c r="Z199" s="437">
        <v>171</v>
      </c>
      <c r="AA199" s="840" t="s">
        <v>1777</v>
      </c>
      <c r="AB199" s="438"/>
      <c r="AC199" s="435"/>
      <c r="AD199" s="436"/>
      <c r="AE199" s="840" t="s">
        <v>792</v>
      </c>
      <c r="AF199" s="437"/>
      <c r="AG199" s="840" t="s">
        <v>1777</v>
      </c>
      <c r="AH199" s="438"/>
      <c r="AI199" s="435"/>
      <c r="AJ199" s="436"/>
      <c r="AK199" s="840" t="s">
        <v>1777</v>
      </c>
      <c r="AL199" s="437"/>
      <c r="AM199" s="840" t="s">
        <v>792</v>
      </c>
      <c r="AN199" s="438"/>
      <c r="AO199" s="843"/>
      <c r="AP199" s="427" t="s">
        <v>701</v>
      </c>
      <c r="AQ199" s="292" t="s">
        <v>129</v>
      </c>
      <c r="AR199" s="292"/>
      <c r="AS199" s="293"/>
    </row>
    <row r="200" spans="1:47" s="414" customFormat="1" ht="60" customHeight="1">
      <c r="A200" s="346">
        <v>166</v>
      </c>
      <c r="B200" s="459" t="s">
        <v>327</v>
      </c>
      <c r="C200" s="342" t="s">
        <v>328</v>
      </c>
      <c r="D200" s="342" t="s">
        <v>177</v>
      </c>
      <c r="E200" s="365">
        <v>159.62700000000001</v>
      </c>
      <c r="F200" s="786">
        <v>0</v>
      </c>
      <c r="G200" s="348">
        <v>0</v>
      </c>
      <c r="H200" s="666">
        <f t="shared" si="28"/>
        <v>159.62700000000001</v>
      </c>
      <c r="I200" s="666">
        <v>157</v>
      </c>
      <c r="J200" s="350" t="s">
        <v>1497</v>
      </c>
      <c r="K200" s="343" t="s">
        <v>91</v>
      </c>
      <c r="L200" s="701" t="s">
        <v>1498</v>
      </c>
      <c r="M200" s="365">
        <v>162.797</v>
      </c>
      <c r="N200" s="666">
        <v>181.91499999999999</v>
      </c>
      <c r="O200" s="345">
        <f t="shared" si="29"/>
        <v>19.117999999999995</v>
      </c>
      <c r="P200" s="666"/>
      <c r="Q200" s="825" t="s">
        <v>91</v>
      </c>
      <c r="R200" s="459" t="s">
        <v>1838</v>
      </c>
      <c r="S200" s="858"/>
      <c r="T200" s="287" t="s">
        <v>667</v>
      </c>
      <c r="U200" s="427" t="s">
        <v>2</v>
      </c>
      <c r="V200" s="936" t="s">
        <v>307</v>
      </c>
      <c r="W200" s="442" t="s">
        <v>1176</v>
      </c>
      <c r="X200" s="436"/>
      <c r="Y200" s="840" t="s">
        <v>792</v>
      </c>
      <c r="Z200" s="437">
        <v>172</v>
      </c>
      <c r="AA200" s="840" t="s">
        <v>792</v>
      </c>
      <c r="AB200" s="438"/>
      <c r="AC200" s="435"/>
      <c r="AD200" s="436"/>
      <c r="AE200" s="840" t="s">
        <v>792</v>
      </c>
      <c r="AF200" s="437"/>
      <c r="AG200" s="840" t="s">
        <v>792</v>
      </c>
      <c r="AH200" s="438"/>
      <c r="AI200" s="435"/>
      <c r="AJ200" s="436"/>
      <c r="AK200" s="840" t="s">
        <v>792</v>
      </c>
      <c r="AL200" s="437"/>
      <c r="AM200" s="840" t="s">
        <v>792</v>
      </c>
      <c r="AN200" s="438"/>
      <c r="AO200" s="843"/>
      <c r="AP200" s="428" t="s">
        <v>115</v>
      </c>
      <c r="AQ200" s="292" t="s">
        <v>129</v>
      </c>
      <c r="AR200" s="292"/>
      <c r="AS200" s="293"/>
    </row>
    <row r="201" spans="1:47" s="414" customFormat="1" ht="60" customHeight="1">
      <c r="A201" s="346">
        <v>167</v>
      </c>
      <c r="B201" s="459" t="s">
        <v>329</v>
      </c>
      <c r="C201" s="342" t="s">
        <v>330</v>
      </c>
      <c r="D201" s="342" t="s">
        <v>177</v>
      </c>
      <c r="E201" s="365">
        <v>12.805999999999999</v>
      </c>
      <c r="F201" s="786">
        <v>0</v>
      </c>
      <c r="G201" s="348">
        <v>0</v>
      </c>
      <c r="H201" s="666">
        <f t="shared" si="28"/>
        <v>12.805999999999999</v>
      </c>
      <c r="I201" s="666">
        <v>12</v>
      </c>
      <c r="J201" s="751" t="s">
        <v>1356</v>
      </c>
      <c r="K201" s="343" t="s">
        <v>91</v>
      </c>
      <c r="L201" s="701" t="s">
        <v>1839</v>
      </c>
      <c r="M201" s="365">
        <v>13.058999999999999</v>
      </c>
      <c r="N201" s="666">
        <v>13.058999999999999</v>
      </c>
      <c r="O201" s="345">
        <f t="shared" si="29"/>
        <v>0</v>
      </c>
      <c r="P201" s="666"/>
      <c r="Q201" s="825" t="s">
        <v>91</v>
      </c>
      <c r="R201" s="459" t="s">
        <v>1840</v>
      </c>
      <c r="S201" s="858"/>
      <c r="T201" s="287" t="s">
        <v>667</v>
      </c>
      <c r="U201" s="427" t="s">
        <v>2</v>
      </c>
      <c r="V201" s="936" t="s">
        <v>307</v>
      </c>
      <c r="W201" s="442" t="s">
        <v>1176</v>
      </c>
      <c r="X201" s="436"/>
      <c r="Y201" s="840" t="s">
        <v>792</v>
      </c>
      <c r="Z201" s="437">
        <v>173</v>
      </c>
      <c r="AA201" s="840" t="s">
        <v>1841</v>
      </c>
      <c r="AB201" s="438"/>
      <c r="AC201" s="435"/>
      <c r="AD201" s="436"/>
      <c r="AE201" s="840" t="s">
        <v>1777</v>
      </c>
      <c r="AF201" s="437"/>
      <c r="AG201" s="840" t="s">
        <v>1777</v>
      </c>
      <c r="AH201" s="438"/>
      <c r="AI201" s="435"/>
      <c r="AJ201" s="436"/>
      <c r="AK201" s="840" t="s">
        <v>1777</v>
      </c>
      <c r="AL201" s="437"/>
      <c r="AM201" s="840" t="s">
        <v>792</v>
      </c>
      <c r="AN201" s="438"/>
      <c r="AO201" s="843"/>
      <c r="AP201" s="428" t="s">
        <v>617</v>
      </c>
      <c r="AQ201" s="292" t="s">
        <v>129</v>
      </c>
      <c r="AR201" s="292"/>
      <c r="AS201" s="293"/>
    </row>
    <row r="202" spans="1:47" s="414" customFormat="1" ht="60" customHeight="1">
      <c r="A202" s="346">
        <v>168</v>
      </c>
      <c r="B202" s="459" t="s">
        <v>1197</v>
      </c>
      <c r="C202" s="342" t="s">
        <v>206</v>
      </c>
      <c r="D202" s="342" t="s">
        <v>177</v>
      </c>
      <c r="E202" s="365">
        <v>2.2799999999999998</v>
      </c>
      <c r="F202" s="786">
        <v>0</v>
      </c>
      <c r="G202" s="348">
        <v>0</v>
      </c>
      <c r="H202" s="666">
        <f t="shared" si="28"/>
        <v>2.2799999999999998</v>
      </c>
      <c r="I202" s="666">
        <v>2</v>
      </c>
      <c r="J202" s="751" t="s">
        <v>1356</v>
      </c>
      <c r="K202" s="343" t="s">
        <v>91</v>
      </c>
      <c r="L202" s="701" t="s">
        <v>1330</v>
      </c>
      <c r="M202" s="365">
        <v>2.3159999999999998</v>
      </c>
      <c r="N202" s="666">
        <v>2.218</v>
      </c>
      <c r="O202" s="367">
        <f t="shared" si="29"/>
        <v>-9.7999999999999865E-2</v>
      </c>
      <c r="P202" s="345"/>
      <c r="Q202" s="825" t="s">
        <v>91</v>
      </c>
      <c r="R202" s="459" t="s">
        <v>1842</v>
      </c>
      <c r="S202" s="858"/>
      <c r="T202" s="287" t="s">
        <v>667</v>
      </c>
      <c r="U202" s="427" t="s">
        <v>2</v>
      </c>
      <c r="V202" s="936" t="s">
        <v>307</v>
      </c>
      <c r="W202" s="442" t="s">
        <v>1176</v>
      </c>
      <c r="X202" s="436"/>
      <c r="Y202" s="840" t="s">
        <v>1777</v>
      </c>
      <c r="Z202" s="437">
        <v>174</v>
      </c>
      <c r="AA202" s="840" t="s">
        <v>1777</v>
      </c>
      <c r="AB202" s="438"/>
      <c r="AC202" s="435"/>
      <c r="AD202" s="436"/>
      <c r="AE202" s="840" t="s">
        <v>1777</v>
      </c>
      <c r="AF202" s="437"/>
      <c r="AG202" s="840" t="s">
        <v>1777</v>
      </c>
      <c r="AH202" s="438"/>
      <c r="AI202" s="435"/>
      <c r="AJ202" s="436"/>
      <c r="AK202" s="840" t="s">
        <v>1777</v>
      </c>
      <c r="AL202" s="437"/>
      <c r="AM202" s="840" t="s">
        <v>1777</v>
      </c>
      <c r="AN202" s="438"/>
      <c r="AO202" s="843"/>
      <c r="AP202" s="427" t="s">
        <v>701</v>
      </c>
      <c r="AQ202" s="292" t="s">
        <v>129</v>
      </c>
      <c r="AR202" s="292"/>
      <c r="AS202" s="293"/>
    </row>
    <row r="203" spans="1:47" s="414" customFormat="1" ht="60" customHeight="1">
      <c r="A203" s="346">
        <v>169</v>
      </c>
      <c r="B203" s="459" t="s">
        <v>747</v>
      </c>
      <c r="C203" s="342" t="s">
        <v>180</v>
      </c>
      <c r="D203" s="342" t="s">
        <v>177</v>
      </c>
      <c r="E203" s="365">
        <v>99.197000000000003</v>
      </c>
      <c r="F203" s="786">
        <v>0</v>
      </c>
      <c r="G203" s="348">
        <v>0</v>
      </c>
      <c r="H203" s="666">
        <f t="shared" si="28"/>
        <v>99.197000000000003</v>
      </c>
      <c r="I203" s="666">
        <v>94</v>
      </c>
      <c r="J203" s="751" t="s">
        <v>1356</v>
      </c>
      <c r="K203" s="343" t="s">
        <v>134</v>
      </c>
      <c r="L203" s="701" t="s">
        <v>1331</v>
      </c>
      <c r="M203" s="365">
        <v>92.747</v>
      </c>
      <c r="N203" s="666">
        <v>96.108999999999995</v>
      </c>
      <c r="O203" s="345">
        <f t="shared" si="29"/>
        <v>3.3619999999999948</v>
      </c>
      <c r="P203" s="666"/>
      <c r="Q203" s="825" t="s">
        <v>91</v>
      </c>
      <c r="R203" s="459" t="s">
        <v>1843</v>
      </c>
      <c r="S203" s="858"/>
      <c r="T203" s="287" t="s">
        <v>667</v>
      </c>
      <c r="U203" s="427" t="s">
        <v>2</v>
      </c>
      <c r="V203" s="936" t="s">
        <v>307</v>
      </c>
      <c r="W203" s="442" t="s">
        <v>1176</v>
      </c>
      <c r="X203" s="436"/>
      <c r="Y203" s="840" t="s">
        <v>1777</v>
      </c>
      <c r="Z203" s="437">
        <v>175</v>
      </c>
      <c r="AA203" s="840" t="s">
        <v>1844</v>
      </c>
      <c r="AB203" s="438"/>
      <c r="AC203" s="435"/>
      <c r="AD203" s="436"/>
      <c r="AE203" s="840" t="s">
        <v>792</v>
      </c>
      <c r="AF203" s="437"/>
      <c r="AG203" s="840" t="s">
        <v>1777</v>
      </c>
      <c r="AH203" s="438"/>
      <c r="AI203" s="435"/>
      <c r="AJ203" s="436"/>
      <c r="AK203" s="840" t="s">
        <v>792</v>
      </c>
      <c r="AL203" s="437"/>
      <c r="AM203" s="840" t="s">
        <v>1777</v>
      </c>
      <c r="AN203" s="438"/>
      <c r="AO203" s="843"/>
      <c r="AP203" s="428" t="s">
        <v>617</v>
      </c>
      <c r="AQ203" s="292" t="s">
        <v>129</v>
      </c>
      <c r="AR203" s="292"/>
      <c r="AS203" s="293"/>
    </row>
    <row r="204" spans="1:47" s="414" customFormat="1" ht="60" customHeight="1">
      <c r="A204" s="346">
        <v>170</v>
      </c>
      <c r="B204" s="459" t="s">
        <v>331</v>
      </c>
      <c r="C204" s="342" t="s">
        <v>242</v>
      </c>
      <c r="D204" s="342" t="s">
        <v>177</v>
      </c>
      <c r="E204" s="365">
        <v>4.9660000000000002</v>
      </c>
      <c r="F204" s="786">
        <v>0</v>
      </c>
      <c r="G204" s="348">
        <v>0</v>
      </c>
      <c r="H204" s="666">
        <f t="shared" si="28"/>
        <v>4.9660000000000002</v>
      </c>
      <c r="I204" s="666">
        <v>5</v>
      </c>
      <c r="J204" s="751" t="s">
        <v>1356</v>
      </c>
      <c r="K204" s="343" t="s">
        <v>134</v>
      </c>
      <c r="L204" s="701" t="s">
        <v>1332</v>
      </c>
      <c r="M204" s="365">
        <v>5.0540000000000003</v>
      </c>
      <c r="N204" s="666">
        <v>5.0529999999999999</v>
      </c>
      <c r="O204" s="345">
        <f t="shared" si="29"/>
        <v>-1.000000000000334E-3</v>
      </c>
      <c r="P204" s="666"/>
      <c r="Q204" s="825" t="s">
        <v>1469</v>
      </c>
      <c r="R204" s="459" t="s">
        <v>1845</v>
      </c>
      <c r="S204" s="858"/>
      <c r="T204" s="287" t="s">
        <v>667</v>
      </c>
      <c r="U204" s="427" t="s">
        <v>2</v>
      </c>
      <c r="V204" s="936" t="s">
        <v>307</v>
      </c>
      <c r="W204" s="442" t="s">
        <v>1176</v>
      </c>
      <c r="X204" s="436"/>
      <c r="Y204" s="840" t="s">
        <v>792</v>
      </c>
      <c r="Z204" s="437">
        <v>176</v>
      </c>
      <c r="AA204" s="840" t="s">
        <v>792</v>
      </c>
      <c r="AB204" s="438"/>
      <c r="AC204" s="435"/>
      <c r="AD204" s="436"/>
      <c r="AE204" s="840" t="s">
        <v>792</v>
      </c>
      <c r="AF204" s="437"/>
      <c r="AG204" s="840" t="s">
        <v>792</v>
      </c>
      <c r="AH204" s="438"/>
      <c r="AI204" s="435"/>
      <c r="AJ204" s="436"/>
      <c r="AK204" s="840" t="s">
        <v>792</v>
      </c>
      <c r="AL204" s="437"/>
      <c r="AM204" s="840" t="s">
        <v>792</v>
      </c>
      <c r="AN204" s="438"/>
      <c r="AO204" s="843"/>
      <c r="AP204" s="427" t="s">
        <v>701</v>
      </c>
      <c r="AQ204" s="292" t="s">
        <v>129</v>
      </c>
      <c r="AR204" s="292"/>
      <c r="AS204" s="293"/>
    </row>
    <row r="205" spans="1:47" s="414" customFormat="1" ht="60" customHeight="1">
      <c r="A205" s="346">
        <v>171</v>
      </c>
      <c r="B205" s="459" t="s">
        <v>332</v>
      </c>
      <c r="C205" s="342" t="s">
        <v>272</v>
      </c>
      <c r="D205" s="342" t="s">
        <v>333</v>
      </c>
      <c r="E205" s="365">
        <v>357.82299999999998</v>
      </c>
      <c r="F205" s="666">
        <v>209.81100000000001</v>
      </c>
      <c r="G205" s="348">
        <v>222</v>
      </c>
      <c r="H205" s="666">
        <f t="shared" si="28"/>
        <v>345.63400000000001</v>
      </c>
      <c r="I205" s="666">
        <v>312</v>
      </c>
      <c r="J205" s="350" t="s">
        <v>1846</v>
      </c>
      <c r="K205" s="343" t="s">
        <v>91</v>
      </c>
      <c r="L205" s="701" t="s">
        <v>1333</v>
      </c>
      <c r="M205" s="365">
        <v>120.41</v>
      </c>
      <c r="N205" s="666">
        <v>342.41</v>
      </c>
      <c r="O205" s="345">
        <f t="shared" si="29"/>
        <v>222.00000000000003</v>
      </c>
      <c r="P205" s="666"/>
      <c r="Q205" s="825" t="s">
        <v>1473</v>
      </c>
      <c r="R205" s="459" t="s">
        <v>1847</v>
      </c>
      <c r="S205" s="858"/>
      <c r="T205" s="287" t="s">
        <v>667</v>
      </c>
      <c r="U205" s="427" t="s">
        <v>2</v>
      </c>
      <c r="V205" s="936" t="s">
        <v>307</v>
      </c>
      <c r="W205" s="442" t="s">
        <v>1176</v>
      </c>
      <c r="X205" s="436"/>
      <c r="Y205" s="840" t="s">
        <v>792</v>
      </c>
      <c r="Z205" s="437">
        <v>177</v>
      </c>
      <c r="AA205" s="840" t="s">
        <v>1777</v>
      </c>
      <c r="AB205" s="438"/>
      <c r="AC205" s="435"/>
      <c r="AD205" s="436"/>
      <c r="AE205" s="840" t="s">
        <v>792</v>
      </c>
      <c r="AF205" s="437"/>
      <c r="AG205" s="840" t="s">
        <v>792</v>
      </c>
      <c r="AH205" s="438"/>
      <c r="AI205" s="435"/>
      <c r="AJ205" s="436"/>
      <c r="AK205" s="840" t="s">
        <v>792</v>
      </c>
      <c r="AL205" s="437"/>
      <c r="AM205" s="840" t="s">
        <v>1777</v>
      </c>
      <c r="AN205" s="438"/>
      <c r="AO205" s="843"/>
      <c r="AP205" s="428" t="s">
        <v>115</v>
      </c>
      <c r="AQ205" s="292" t="s">
        <v>129</v>
      </c>
      <c r="AR205" s="292"/>
      <c r="AS205" s="293"/>
    </row>
    <row r="206" spans="1:47" s="414" customFormat="1" ht="60" customHeight="1">
      <c r="A206" s="346">
        <v>172</v>
      </c>
      <c r="B206" s="459" t="s">
        <v>334</v>
      </c>
      <c r="C206" s="342" t="s">
        <v>272</v>
      </c>
      <c r="D206" s="342" t="s">
        <v>333</v>
      </c>
      <c r="E206" s="365">
        <v>5300</v>
      </c>
      <c r="F206" s="786">
        <v>0</v>
      </c>
      <c r="G206" s="348">
        <v>500</v>
      </c>
      <c r="H206" s="666">
        <f t="shared" si="28"/>
        <v>4800</v>
      </c>
      <c r="I206" s="666">
        <v>4800</v>
      </c>
      <c r="J206" s="751" t="s">
        <v>1356</v>
      </c>
      <c r="K206" s="343" t="s">
        <v>91</v>
      </c>
      <c r="L206" s="701" t="s">
        <v>1848</v>
      </c>
      <c r="M206" s="365">
        <v>4300</v>
      </c>
      <c r="N206" s="666">
        <v>6000</v>
      </c>
      <c r="O206" s="345">
        <f t="shared" si="29"/>
        <v>1700</v>
      </c>
      <c r="P206" s="666"/>
      <c r="Q206" s="825" t="s">
        <v>91</v>
      </c>
      <c r="R206" s="459" t="s">
        <v>1849</v>
      </c>
      <c r="S206" s="858"/>
      <c r="T206" s="287" t="s">
        <v>667</v>
      </c>
      <c r="U206" s="427" t="s">
        <v>2</v>
      </c>
      <c r="V206" s="936" t="s">
        <v>307</v>
      </c>
      <c r="W206" s="442" t="s">
        <v>1176</v>
      </c>
      <c r="X206" s="436"/>
      <c r="Y206" s="840" t="s">
        <v>1850</v>
      </c>
      <c r="Z206" s="437">
        <v>178</v>
      </c>
      <c r="AA206" s="840" t="s">
        <v>1850</v>
      </c>
      <c r="AB206" s="438"/>
      <c r="AC206" s="435"/>
      <c r="AD206" s="436"/>
      <c r="AE206" s="840" t="s">
        <v>1850</v>
      </c>
      <c r="AF206" s="437"/>
      <c r="AG206" s="840" t="s">
        <v>1851</v>
      </c>
      <c r="AH206" s="438"/>
      <c r="AI206" s="435"/>
      <c r="AJ206" s="436"/>
      <c r="AK206" s="840" t="s">
        <v>1777</v>
      </c>
      <c r="AL206" s="437"/>
      <c r="AM206" s="840" t="s">
        <v>792</v>
      </c>
      <c r="AN206" s="438"/>
      <c r="AO206" s="843"/>
      <c r="AP206" s="428" t="s">
        <v>617</v>
      </c>
      <c r="AQ206" s="292"/>
      <c r="AR206" s="292" t="s">
        <v>129</v>
      </c>
      <c r="AS206" s="293" t="s">
        <v>129</v>
      </c>
    </row>
    <row r="207" spans="1:47" s="414" customFormat="1" ht="60" customHeight="1">
      <c r="A207" s="346">
        <v>173</v>
      </c>
      <c r="B207" s="459" t="s">
        <v>335</v>
      </c>
      <c r="C207" s="342" t="s">
        <v>336</v>
      </c>
      <c r="D207" s="342" t="s">
        <v>337</v>
      </c>
      <c r="E207" s="365">
        <v>93.177999999999997</v>
      </c>
      <c r="F207" s="786">
        <v>0</v>
      </c>
      <c r="G207" s="348">
        <v>0</v>
      </c>
      <c r="H207" s="666">
        <f t="shared" si="28"/>
        <v>93.177999999999997</v>
      </c>
      <c r="I207" s="666">
        <v>62</v>
      </c>
      <c r="J207" s="751" t="s">
        <v>1356</v>
      </c>
      <c r="K207" s="343" t="s">
        <v>91</v>
      </c>
      <c r="L207" s="777" t="s">
        <v>1334</v>
      </c>
      <c r="M207" s="365">
        <v>92.632999999999996</v>
      </c>
      <c r="N207" s="666">
        <v>72.337000000000003</v>
      </c>
      <c r="O207" s="345">
        <f t="shared" si="29"/>
        <v>-20.295999999999992</v>
      </c>
      <c r="P207" s="666"/>
      <c r="Q207" s="825" t="s">
        <v>91</v>
      </c>
      <c r="R207" s="459" t="s">
        <v>1852</v>
      </c>
      <c r="S207" s="858"/>
      <c r="T207" s="287" t="s">
        <v>667</v>
      </c>
      <c r="U207" s="427" t="s">
        <v>2</v>
      </c>
      <c r="V207" s="936" t="s">
        <v>307</v>
      </c>
      <c r="W207" s="442" t="s">
        <v>1176</v>
      </c>
      <c r="X207" s="436"/>
      <c r="Y207" s="840" t="s">
        <v>792</v>
      </c>
      <c r="Z207" s="437">
        <v>179</v>
      </c>
      <c r="AA207" s="840" t="s">
        <v>1777</v>
      </c>
      <c r="AB207" s="438"/>
      <c r="AC207" s="435"/>
      <c r="AD207" s="436"/>
      <c r="AE207" s="840" t="s">
        <v>1777</v>
      </c>
      <c r="AF207" s="437"/>
      <c r="AG207" s="840" t="s">
        <v>1777</v>
      </c>
      <c r="AH207" s="438"/>
      <c r="AI207" s="435"/>
      <c r="AJ207" s="436"/>
      <c r="AK207" s="840" t="s">
        <v>792</v>
      </c>
      <c r="AL207" s="437"/>
      <c r="AM207" s="840" t="s">
        <v>1777</v>
      </c>
      <c r="AN207" s="438"/>
      <c r="AO207" s="843"/>
      <c r="AP207" s="428" t="s">
        <v>618</v>
      </c>
      <c r="AQ207" s="292" t="s">
        <v>129</v>
      </c>
      <c r="AR207" s="292"/>
      <c r="AS207" s="293"/>
    </row>
    <row r="208" spans="1:47" s="414" customFormat="1" ht="60" customHeight="1">
      <c r="A208" s="346">
        <v>174</v>
      </c>
      <c r="B208" s="459" t="s">
        <v>338</v>
      </c>
      <c r="C208" s="342" t="s">
        <v>223</v>
      </c>
      <c r="D208" s="342" t="s">
        <v>292</v>
      </c>
      <c r="E208" s="365">
        <v>100</v>
      </c>
      <c r="F208" s="786">
        <v>0</v>
      </c>
      <c r="G208" s="666">
        <v>0</v>
      </c>
      <c r="H208" s="666">
        <f t="shared" si="28"/>
        <v>100</v>
      </c>
      <c r="I208" s="666">
        <v>74</v>
      </c>
      <c r="J208" s="751" t="s">
        <v>1356</v>
      </c>
      <c r="K208" s="343" t="s">
        <v>91</v>
      </c>
      <c r="L208" s="777" t="s">
        <v>1335</v>
      </c>
      <c r="M208" s="365">
        <v>144.80799999999999</v>
      </c>
      <c r="N208" s="666">
        <v>146.15799999999999</v>
      </c>
      <c r="O208" s="345">
        <f t="shared" si="29"/>
        <v>1.3499999999999943</v>
      </c>
      <c r="P208" s="666"/>
      <c r="Q208" s="825" t="s">
        <v>91</v>
      </c>
      <c r="R208" s="459" t="s">
        <v>1853</v>
      </c>
      <c r="S208" s="858"/>
      <c r="T208" s="287" t="s">
        <v>666</v>
      </c>
      <c r="U208" s="427" t="s">
        <v>293</v>
      </c>
      <c r="V208" s="936" t="s">
        <v>325</v>
      </c>
      <c r="W208" s="442" t="s">
        <v>1176</v>
      </c>
      <c r="X208" s="436"/>
      <c r="Y208" s="840" t="s">
        <v>792</v>
      </c>
      <c r="Z208" s="437">
        <v>180</v>
      </c>
      <c r="AA208" s="840" t="s">
        <v>1777</v>
      </c>
      <c r="AB208" s="438"/>
      <c r="AC208" s="435"/>
      <c r="AD208" s="436"/>
      <c r="AE208" s="840" t="s">
        <v>792</v>
      </c>
      <c r="AF208" s="437"/>
      <c r="AG208" s="840" t="s">
        <v>792</v>
      </c>
      <c r="AH208" s="438"/>
      <c r="AI208" s="435"/>
      <c r="AJ208" s="436"/>
      <c r="AK208" s="840" t="s">
        <v>792</v>
      </c>
      <c r="AL208" s="437"/>
      <c r="AM208" s="840" t="s">
        <v>1778</v>
      </c>
      <c r="AN208" s="438"/>
      <c r="AO208" s="843"/>
      <c r="AP208" s="428" t="s">
        <v>617</v>
      </c>
      <c r="AQ208" s="292" t="s">
        <v>129</v>
      </c>
      <c r="AR208" s="292"/>
      <c r="AS208" s="293"/>
    </row>
    <row r="209" spans="1:47" s="269" customFormat="1" ht="24" customHeight="1">
      <c r="A209" s="258"/>
      <c r="B209" s="259" t="s">
        <v>339</v>
      </c>
      <c r="C209" s="259"/>
      <c r="D209" s="259"/>
      <c r="E209" s="665"/>
      <c r="F209" s="789"/>
      <c r="G209" s="260"/>
      <c r="H209" s="665"/>
      <c r="I209" s="665"/>
      <c r="J209" s="261"/>
      <c r="K209" s="262"/>
      <c r="L209" s="262"/>
      <c r="M209" s="665"/>
      <c r="N209" s="665"/>
      <c r="O209" s="665"/>
      <c r="P209" s="263"/>
      <c r="Q209" s="264"/>
      <c r="R209" s="265"/>
      <c r="S209" s="266"/>
      <c r="T209" s="266"/>
      <c r="U209" s="266"/>
      <c r="V209" s="942"/>
      <c r="W209" s="439"/>
      <c r="X209" s="439"/>
      <c r="Y209" s="439"/>
      <c r="Z209" s="621"/>
      <c r="AA209" s="439"/>
      <c r="AB209" s="439"/>
      <c r="AC209" s="439"/>
      <c r="AD209" s="439"/>
      <c r="AE209" s="439"/>
      <c r="AF209" s="439"/>
      <c r="AG209" s="439"/>
      <c r="AH209" s="439"/>
      <c r="AI209" s="439"/>
      <c r="AJ209" s="439"/>
      <c r="AK209" s="439"/>
      <c r="AL209" s="439"/>
      <c r="AM209" s="439"/>
      <c r="AN209" s="439"/>
      <c r="AO209" s="439"/>
      <c r="AP209" s="267"/>
      <c r="AQ209" s="266"/>
      <c r="AR209" s="266"/>
      <c r="AS209" s="268"/>
      <c r="AU209" s="414"/>
    </row>
    <row r="210" spans="1:47" s="414" customFormat="1" ht="30.4" customHeight="1">
      <c r="A210" s="1005">
        <v>175</v>
      </c>
      <c r="B210" s="983" t="s">
        <v>340</v>
      </c>
      <c r="C210" s="1007" t="s">
        <v>172</v>
      </c>
      <c r="D210" s="1007" t="s">
        <v>177</v>
      </c>
      <c r="E210" s="666">
        <v>24.29</v>
      </c>
      <c r="F210" s="786">
        <v>0</v>
      </c>
      <c r="G210" s="348">
        <v>0</v>
      </c>
      <c r="H210" s="666">
        <f t="shared" ref="H210:H218" si="30">E210+F210-G210</f>
        <v>24.29</v>
      </c>
      <c r="I210" s="666">
        <v>20</v>
      </c>
      <c r="J210" s="1011" t="s">
        <v>1356</v>
      </c>
      <c r="K210" s="989" t="s">
        <v>91</v>
      </c>
      <c r="L210" s="1023" t="s">
        <v>1854</v>
      </c>
      <c r="M210" s="666">
        <v>32.841999999999999</v>
      </c>
      <c r="N210" s="666">
        <v>24.791</v>
      </c>
      <c r="O210" s="345">
        <f t="shared" ref="O210:O218" si="31">+N210-M210</f>
        <v>-8.0509999999999984</v>
      </c>
      <c r="P210" s="666"/>
      <c r="Q210" s="969" t="s">
        <v>91</v>
      </c>
      <c r="R210" s="983" t="s">
        <v>1855</v>
      </c>
      <c r="S210" s="858"/>
      <c r="T210" s="287" t="s">
        <v>667</v>
      </c>
      <c r="U210" s="427" t="s">
        <v>2</v>
      </c>
      <c r="V210" s="936" t="s">
        <v>307</v>
      </c>
      <c r="W210" s="963" t="s">
        <v>1176</v>
      </c>
      <c r="X210" s="963"/>
      <c r="Y210" s="963" t="s">
        <v>1769</v>
      </c>
      <c r="Z210" s="961">
        <v>181</v>
      </c>
      <c r="AA210" s="963" t="s">
        <v>792</v>
      </c>
      <c r="AB210" s="965"/>
      <c r="AC210" s="1036" t="s">
        <v>1176</v>
      </c>
      <c r="AD210" s="1001"/>
      <c r="AE210" s="1001" t="s">
        <v>792</v>
      </c>
      <c r="AF210" s="1003">
        <v>185</v>
      </c>
      <c r="AG210" s="1001" t="s">
        <v>792</v>
      </c>
      <c r="AH210" s="1034"/>
      <c r="AI210" s="967"/>
      <c r="AJ210" s="963"/>
      <c r="AK210" s="963" t="s">
        <v>1769</v>
      </c>
      <c r="AL210" s="961"/>
      <c r="AM210" s="963" t="s">
        <v>792</v>
      </c>
      <c r="AN210" s="965"/>
      <c r="AO210" s="1026"/>
      <c r="AP210" s="841" t="s">
        <v>618</v>
      </c>
      <c r="AQ210" s="292" t="s">
        <v>129</v>
      </c>
      <c r="AR210" s="292"/>
      <c r="AS210" s="293"/>
    </row>
    <row r="211" spans="1:47" s="414" customFormat="1" ht="30.4" customHeight="1">
      <c r="A211" s="1006"/>
      <c r="B211" s="984"/>
      <c r="C211" s="1008"/>
      <c r="D211" s="1008"/>
      <c r="E211" s="666">
        <v>3.585</v>
      </c>
      <c r="F211" s="786">
        <v>0</v>
      </c>
      <c r="G211" s="348">
        <v>0</v>
      </c>
      <c r="H211" s="666">
        <f t="shared" si="30"/>
        <v>3.585</v>
      </c>
      <c r="I211" s="666">
        <v>6</v>
      </c>
      <c r="J211" s="1012"/>
      <c r="K211" s="990"/>
      <c r="L211" s="1033"/>
      <c r="M211" s="666">
        <v>3.6560000000000001</v>
      </c>
      <c r="N211" s="666">
        <v>7.2030000000000003</v>
      </c>
      <c r="O211" s="345">
        <f t="shared" si="31"/>
        <v>3.5470000000000002</v>
      </c>
      <c r="P211" s="666"/>
      <c r="Q211" s="970"/>
      <c r="R211" s="984"/>
      <c r="S211" s="858"/>
      <c r="T211" s="287" t="s">
        <v>667</v>
      </c>
      <c r="U211" s="427" t="s">
        <v>2</v>
      </c>
      <c r="V211" s="936" t="s">
        <v>341</v>
      </c>
      <c r="W211" s="964"/>
      <c r="X211" s="964"/>
      <c r="Y211" s="964"/>
      <c r="Z211" s="962"/>
      <c r="AA211" s="964"/>
      <c r="AB211" s="966"/>
      <c r="AC211" s="1037"/>
      <c r="AD211" s="1002"/>
      <c r="AE211" s="1002"/>
      <c r="AF211" s="1004"/>
      <c r="AG211" s="1002"/>
      <c r="AH211" s="1035"/>
      <c r="AI211" s="968"/>
      <c r="AJ211" s="964"/>
      <c r="AK211" s="964"/>
      <c r="AL211" s="962"/>
      <c r="AM211" s="964"/>
      <c r="AN211" s="966"/>
      <c r="AO211" s="1027"/>
      <c r="AP211" s="841" t="s">
        <v>618</v>
      </c>
      <c r="AQ211" s="292" t="s">
        <v>129</v>
      </c>
      <c r="AR211" s="292"/>
      <c r="AS211" s="293"/>
    </row>
    <row r="212" spans="1:47" s="414" customFormat="1" ht="60" customHeight="1">
      <c r="A212" s="346">
        <v>176</v>
      </c>
      <c r="B212" s="459" t="s">
        <v>342</v>
      </c>
      <c r="C212" s="342" t="s">
        <v>248</v>
      </c>
      <c r="D212" s="342" t="s">
        <v>177</v>
      </c>
      <c r="E212" s="365">
        <v>76.911000000000001</v>
      </c>
      <c r="F212" s="786">
        <v>0</v>
      </c>
      <c r="G212" s="348">
        <v>0</v>
      </c>
      <c r="H212" s="666">
        <f t="shared" si="30"/>
        <v>76.911000000000001</v>
      </c>
      <c r="I212" s="666">
        <v>77</v>
      </c>
      <c r="J212" s="751" t="s">
        <v>1356</v>
      </c>
      <c r="K212" s="343" t="s">
        <v>91</v>
      </c>
      <c r="L212" s="750" t="s">
        <v>1856</v>
      </c>
      <c r="M212" s="365">
        <v>75.537000000000006</v>
      </c>
      <c r="N212" s="666">
        <v>86.9</v>
      </c>
      <c r="O212" s="345">
        <f t="shared" si="31"/>
        <v>11.363</v>
      </c>
      <c r="P212" s="666"/>
      <c r="Q212" s="825" t="s">
        <v>91</v>
      </c>
      <c r="R212" s="459" t="s">
        <v>1857</v>
      </c>
      <c r="S212" s="858"/>
      <c r="T212" s="287" t="s">
        <v>667</v>
      </c>
      <c r="U212" s="427" t="s">
        <v>2</v>
      </c>
      <c r="V212" s="936" t="s">
        <v>307</v>
      </c>
      <c r="W212" s="442" t="s">
        <v>1176</v>
      </c>
      <c r="X212" s="436"/>
      <c r="Y212" s="840" t="s">
        <v>792</v>
      </c>
      <c r="Z212" s="437">
        <v>182</v>
      </c>
      <c r="AA212" s="840" t="s">
        <v>1777</v>
      </c>
      <c r="AB212" s="438"/>
      <c r="AC212" s="435" t="s">
        <v>1180</v>
      </c>
      <c r="AD212" s="436"/>
      <c r="AE212" s="840" t="s">
        <v>1841</v>
      </c>
      <c r="AF212" s="437">
        <v>286</v>
      </c>
      <c r="AG212" s="840" t="s">
        <v>792</v>
      </c>
      <c r="AH212" s="438"/>
      <c r="AI212" s="435"/>
      <c r="AJ212" s="436"/>
      <c r="AK212" s="840" t="s">
        <v>792</v>
      </c>
      <c r="AL212" s="437"/>
      <c r="AM212" s="840" t="s">
        <v>792</v>
      </c>
      <c r="AN212" s="438"/>
      <c r="AO212" s="843"/>
      <c r="AP212" s="427" t="s">
        <v>701</v>
      </c>
      <c r="AQ212" s="292"/>
      <c r="AR212" s="292" t="s">
        <v>129</v>
      </c>
      <c r="AS212" s="293"/>
    </row>
    <row r="213" spans="1:47" s="414" customFormat="1" ht="60" customHeight="1">
      <c r="A213" s="346">
        <v>177</v>
      </c>
      <c r="B213" s="459" t="s">
        <v>343</v>
      </c>
      <c r="C213" s="342" t="s">
        <v>248</v>
      </c>
      <c r="D213" s="342" t="s">
        <v>177</v>
      </c>
      <c r="E213" s="365">
        <v>4.93</v>
      </c>
      <c r="F213" s="786">
        <v>0</v>
      </c>
      <c r="G213" s="348">
        <v>0</v>
      </c>
      <c r="H213" s="666">
        <f t="shared" si="30"/>
        <v>4.93</v>
      </c>
      <c r="I213" s="666">
        <v>2</v>
      </c>
      <c r="J213" s="751" t="s">
        <v>1356</v>
      </c>
      <c r="K213" s="343" t="s">
        <v>91</v>
      </c>
      <c r="L213" s="701" t="s">
        <v>1336</v>
      </c>
      <c r="M213" s="365">
        <v>2.3809999999999998</v>
      </c>
      <c r="N213" s="666">
        <v>1.4810000000000001</v>
      </c>
      <c r="O213" s="345">
        <f t="shared" si="31"/>
        <v>-0.89999999999999969</v>
      </c>
      <c r="P213" s="666"/>
      <c r="Q213" s="825" t="s">
        <v>91</v>
      </c>
      <c r="R213" s="459" t="s">
        <v>1858</v>
      </c>
      <c r="S213" s="858"/>
      <c r="T213" s="287" t="s">
        <v>667</v>
      </c>
      <c r="U213" s="427" t="s">
        <v>2</v>
      </c>
      <c r="V213" s="936" t="s">
        <v>307</v>
      </c>
      <c r="W213" s="442" t="s">
        <v>1176</v>
      </c>
      <c r="X213" s="436"/>
      <c r="Y213" s="840" t="s">
        <v>792</v>
      </c>
      <c r="Z213" s="437">
        <v>183</v>
      </c>
      <c r="AA213" s="840" t="s">
        <v>792</v>
      </c>
      <c r="AB213" s="438"/>
      <c r="AC213" s="435"/>
      <c r="AD213" s="436"/>
      <c r="AE213" s="840" t="s">
        <v>792</v>
      </c>
      <c r="AF213" s="437"/>
      <c r="AG213" s="840" t="s">
        <v>792</v>
      </c>
      <c r="AH213" s="438"/>
      <c r="AI213" s="435"/>
      <c r="AJ213" s="436"/>
      <c r="AK213" s="840" t="s">
        <v>792</v>
      </c>
      <c r="AL213" s="437"/>
      <c r="AM213" s="840" t="s">
        <v>792</v>
      </c>
      <c r="AN213" s="438"/>
      <c r="AO213" s="843"/>
      <c r="AP213" s="428" t="s">
        <v>617</v>
      </c>
      <c r="AQ213" s="292" t="s">
        <v>129</v>
      </c>
      <c r="AR213" s="292"/>
      <c r="AS213" s="293"/>
    </row>
    <row r="214" spans="1:47" s="414" customFormat="1" ht="30.4" customHeight="1">
      <c r="A214" s="1005">
        <v>178</v>
      </c>
      <c r="B214" s="983" t="s">
        <v>344</v>
      </c>
      <c r="C214" s="1007" t="s">
        <v>345</v>
      </c>
      <c r="D214" s="1007" t="s">
        <v>177</v>
      </c>
      <c r="E214" s="666">
        <v>34.164000000000001</v>
      </c>
      <c r="F214" s="786">
        <v>0</v>
      </c>
      <c r="G214" s="348">
        <v>0</v>
      </c>
      <c r="H214" s="666">
        <f t="shared" si="30"/>
        <v>34.164000000000001</v>
      </c>
      <c r="I214" s="666">
        <v>33</v>
      </c>
      <c r="J214" s="1011" t="s">
        <v>1356</v>
      </c>
      <c r="K214" s="989" t="s">
        <v>91</v>
      </c>
      <c r="L214" s="1023" t="s">
        <v>1337</v>
      </c>
      <c r="M214" s="666">
        <v>34.747</v>
      </c>
      <c r="N214" s="666">
        <v>56.548999999999999</v>
      </c>
      <c r="O214" s="345">
        <f t="shared" si="31"/>
        <v>21.802</v>
      </c>
      <c r="P214" s="666"/>
      <c r="Q214" s="969" t="s">
        <v>91</v>
      </c>
      <c r="R214" s="983" t="s">
        <v>1859</v>
      </c>
      <c r="S214" s="969"/>
      <c r="T214" s="287" t="s">
        <v>667</v>
      </c>
      <c r="U214" s="427" t="s">
        <v>2</v>
      </c>
      <c r="V214" s="936" t="s">
        <v>307</v>
      </c>
      <c r="W214" s="963" t="s">
        <v>1176</v>
      </c>
      <c r="X214" s="963"/>
      <c r="Y214" s="963" t="s">
        <v>1860</v>
      </c>
      <c r="Z214" s="961">
        <v>184</v>
      </c>
      <c r="AA214" s="963" t="s">
        <v>792</v>
      </c>
      <c r="AB214" s="965"/>
      <c r="AC214" s="967"/>
      <c r="AD214" s="963"/>
      <c r="AE214" s="963" t="s">
        <v>792</v>
      </c>
      <c r="AF214" s="961"/>
      <c r="AG214" s="963" t="s">
        <v>1860</v>
      </c>
      <c r="AH214" s="965"/>
      <c r="AI214" s="967"/>
      <c r="AJ214" s="963"/>
      <c r="AK214" s="963" t="s">
        <v>792</v>
      </c>
      <c r="AL214" s="961"/>
      <c r="AM214" s="963" t="s">
        <v>1769</v>
      </c>
      <c r="AN214" s="965"/>
      <c r="AO214" s="1026"/>
      <c r="AP214" s="841" t="s">
        <v>618</v>
      </c>
      <c r="AQ214" s="292" t="s">
        <v>129</v>
      </c>
      <c r="AR214" s="292"/>
      <c r="AS214" s="293"/>
    </row>
    <row r="215" spans="1:47" s="414" customFormat="1" ht="30.4" customHeight="1">
      <c r="A215" s="1006"/>
      <c r="B215" s="984"/>
      <c r="C215" s="1008"/>
      <c r="D215" s="1008"/>
      <c r="E215" s="666">
        <v>1.627</v>
      </c>
      <c r="F215" s="786">
        <v>0</v>
      </c>
      <c r="G215" s="348">
        <v>0</v>
      </c>
      <c r="H215" s="666">
        <f t="shared" si="30"/>
        <v>1.627</v>
      </c>
      <c r="I215" s="666">
        <v>1</v>
      </c>
      <c r="J215" s="1012"/>
      <c r="K215" s="990"/>
      <c r="L215" s="1024"/>
      <c r="M215" s="666">
        <v>1.651</v>
      </c>
      <c r="N215" s="666">
        <v>1.651</v>
      </c>
      <c r="O215" s="345">
        <f t="shared" si="31"/>
        <v>0</v>
      </c>
      <c r="P215" s="666"/>
      <c r="Q215" s="970"/>
      <c r="R215" s="984"/>
      <c r="S215" s="970"/>
      <c r="T215" s="287" t="s">
        <v>667</v>
      </c>
      <c r="U215" s="427" t="s">
        <v>2</v>
      </c>
      <c r="V215" s="936" t="s">
        <v>341</v>
      </c>
      <c r="W215" s="964"/>
      <c r="X215" s="964"/>
      <c r="Y215" s="964"/>
      <c r="Z215" s="962"/>
      <c r="AA215" s="964"/>
      <c r="AB215" s="966"/>
      <c r="AC215" s="968"/>
      <c r="AD215" s="964"/>
      <c r="AE215" s="964"/>
      <c r="AF215" s="962"/>
      <c r="AG215" s="964"/>
      <c r="AH215" s="966"/>
      <c r="AI215" s="968"/>
      <c r="AJ215" s="964"/>
      <c r="AK215" s="964"/>
      <c r="AL215" s="962"/>
      <c r="AM215" s="964"/>
      <c r="AN215" s="966"/>
      <c r="AO215" s="1027"/>
      <c r="AP215" s="841" t="s">
        <v>618</v>
      </c>
      <c r="AQ215" s="292" t="s">
        <v>129</v>
      </c>
      <c r="AR215" s="292"/>
      <c r="AS215" s="293"/>
    </row>
    <row r="216" spans="1:47" s="414" customFormat="1" ht="60" customHeight="1">
      <c r="A216" s="346">
        <v>179</v>
      </c>
      <c r="B216" s="459" t="s">
        <v>1861</v>
      </c>
      <c r="C216" s="342" t="s">
        <v>172</v>
      </c>
      <c r="D216" s="342" t="s">
        <v>177</v>
      </c>
      <c r="E216" s="365">
        <v>1444.2950000000001</v>
      </c>
      <c r="F216" s="666">
        <v>1140.925</v>
      </c>
      <c r="G216" s="348">
        <v>1170</v>
      </c>
      <c r="H216" s="666">
        <f t="shared" si="30"/>
        <v>1415.2200000000003</v>
      </c>
      <c r="I216" s="666">
        <v>1215</v>
      </c>
      <c r="J216" s="751" t="s">
        <v>1356</v>
      </c>
      <c r="K216" s="343" t="s">
        <v>91</v>
      </c>
      <c r="L216" s="701" t="s">
        <v>1338</v>
      </c>
      <c r="M216" s="365">
        <v>300</v>
      </c>
      <c r="N216" s="666">
        <v>981.66700000000003</v>
      </c>
      <c r="O216" s="345">
        <f t="shared" si="31"/>
        <v>681.66700000000003</v>
      </c>
      <c r="P216" s="666"/>
      <c r="Q216" s="825" t="s">
        <v>91</v>
      </c>
      <c r="R216" s="459" t="s">
        <v>1862</v>
      </c>
      <c r="S216" s="858"/>
      <c r="T216" s="287" t="s">
        <v>667</v>
      </c>
      <c r="U216" s="427" t="s">
        <v>2</v>
      </c>
      <c r="V216" s="936" t="s">
        <v>307</v>
      </c>
      <c r="W216" s="442" t="s">
        <v>1176</v>
      </c>
      <c r="X216" s="436"/>
      <c r="Y216" s="840" t="s">
        <v>1777</v>
      </c>
      <c r="Z216" s="437">
        <v>185</v>
      </c>
      <c r="AA216" s="840" t="s">
        <v>1777</v>
      </c>
      <c r="AB216" s="438"/>
      <c r="AC216" s="435"/>
      <c r="AD216" s="436"/>
      <c r="AE216" s="840" t="s">
        <v>1777</v>
      </c>
      <c r="AF216" s="437"/>
      <c r="AG216" s="840" t="s">
        <v>1777</v>
      </c>
      <c r="AH216" s="438"/>
      <c r="AI216" s="435"/>
      <c r="AJ216" s="436"/>
      <c r="AK216" s="840" t="s">
        <v>1777</v>
      </c>
      <c r="AL216" s="437"/>
      <c r="AM216" s="840" t="s">
        <v>792</v>
      </c>
      <c r="AN216" s="438"/>
      <c r="AO216" s="843"/>
      <c r="AP216" s="427" t="s">
        <v>701</v>
      </c>
      <c r="AQ216" s="292"/>
      <c r="AR216" s="292" t="s">
        <v>129</v>
      </c>
      <c r="AS216" s="293"/>
    </row>
    <row r="217" spans="1:47" s="414" customFormat="1" ht="60" customHeight="1">
      <c r="A217" s="346">
        <v>180</v>
      </c>
      <c r="B217" s="459" t="s">
        <v>346</v>
      </c>
      <c r="C217" s="342" t="s">
        <v>347</v>
      </c>
      <c r="D217" s="342" t="s">
        <v>292</v>
      </c>
      <c r="E217" s="365">
        <v>47.183</v>
      </c>
      <c r="F217" s="786">
        <v>0</v>
      </c>
      <c r="G217" s="348">
        <v>0</v>
      </c>
      <c r="H217" s="666">
        <f t="shared" si="30"/>
        <v>47.183</v>
      </c>
      <c r="I217" s="666">
        <v>38</v>
      </c>
      <c r="J217" s="350" t="s">
        <v>1499</v>
      </c>
      <c r="K217" s="343" t="s">
        <v>91</v>
      </c>
      <c r="L217" s="701" t="s">
        <v>1500</v>
      </c>
      <c r="M217" s="365">
        <v>57.104999999999997</v>
      </c>
      <c r="N217" s="666">
        <v>70.305000000000007</v>
      </c>
      <c r="O217" s="345">
        <f t="shared" si="31"/>
        <v>13.20000000000001</v>
      </c>
      <c r="P217" s="666"/>
      <c r="Q217" s="825" t="s">
        <v>91</v>
      </c>
      <c r="R217" s="459" t="s">
        <v>1863</v>
      </c>
      <c r="S217" s="858"/>
      <c r="T217" s="287" t="s">
        <v>667</v>
      </c>
      <c r="U217" s="427" t="s">
        <v>2</v>
      </c>
      <c r="V217" s="936" t="s">
        <v>307</v>
      </c>
      <c r="W217" s="442" t="s">
        <v>1176</v>
      </c>
      <c r="X217" s="436"/>
      <c r="Y217" s="840" t="s">
        <v>1777</v>
      </c>
      <c r="Z217" s="437">
        <v>186</v>
      </c>
      <c r="AA217" s="840" t="s">
        <v>1777</v>
      </c>
      <c r="AB217" s="438"/>
      <c r="AC217" s="435"/>
      <c r="AD217" s="436"/>
      <c r="AE217" s="840" t="s">
        <v>792</v>
      </c>
      <c r="AF217" s="437"/>
      <c r="AG217" s="840" t="s">
        <v>792</v>
      </c>
      <c r="AH217" s="438"/>
      <c r="AI217" s="435"/>
      <c r="AJ217" s="436"/>
      <c r="AK217" s="840" t="s">
        <v>792</v>
      </c>
      <c r="AL217" s="437"/>
      <c r="AM217" s="840" t="s">
        <v>1777</v>
      </c>
      <c r="AN217" s="438"/>
      <c r="AO217" s="843"/>
      <c r="AP217" s="428" t="s">
        <v>115</v>
      </c>
      <c r="AQ217" s="292" t="s">
        <v>129</v>
      </c>
      <c r="AR217" s="292"/>
      <c r="AS217" s="293"/>
    </row>
    <row r="218" spans="1:47" s="414" customFormat="1" ht="70.900000000000006" customHeight="1">
      <c r="A218" s="346">
        <v>181</v>
      </c>
      <c r="B218" s="858" t="s">
        <v>633</v>
      </c>
      <c r="C218" s="342" t="s">
        <v>720</v>
      </c>
      <c r="D218" s="342" t="s">
        <v>1864</v>
      </c>
      <c r="E218" s="365">
        <v>1203.4839999999999</v>
      </c>
      <c r="F218" s="666">
        <v>204</v>
      </c>
      <c r="G218" s="341">
        <v>489</v>
      </c>
      <c r="H218" s="666">
        <f t="shared" si="30"/>
        <v>918.48399999999992</v>
      </c>
      <c r="I218" s="666">
        <v>856</v>
      </c>
      <c r="J218" s="751" t="s">
        <v>1356</v>
      </c>
      <c r="K218" s="343" t="s">
        <v>91</v>
      </c>
      <c r="L218" s="701" t="s">
        <v>1339</v>
      </c>
      <c r="M218" s="365">
        <v>500.84300000000002</v>
      </c>
      <c r="N218" s="666">
        <v>1147.921</v>
      </c>
      <c r="O218" s="345">
        <f t="shared" si="31"/>
        <v>647.07799999999997</v>
      </c>
      <c r="P218" s="666"/>
      <c r="Q218" s="825" t="s">
        <v>1469</v>
      </c>
      <c r="R218" s="459" t="s">
        <v>1865</v>
      </c>
      <c r="S218" s="858"/>
      <c r="T218" s="287" t="s">
        <v>667</v>
      </c>
      <c r="U218" s="427" t="s">
        <v>2</v>
      </c>
      <c r="V218" s="936" t="s">
        <v>311</v>
      </c>
      <c r="W218" s="442" t="s">
        <v>1176</v>
      </c>
      <c r="X218" s="436"/>
      <c r="Y218" s="840" t="s">
        <v>1777</v>
      </c>
      <c r="Z218" s="437">
        <v>187</v>
      </c>
      <c r="AA218" s="840" t="s">
        <v>792</v>
      </c>
      <c r="AB218" s="438"/>
      <c r="AC218" s="435"/>
      <c r="AD218" s="436"/>
      <c r="AE218" s="840" t="s">
        <v>792</v>
      </c>
      <c r="AF218" s="437"/>
      <c r="AG218" s="840" t="s">
        <v>1777</v>
      </c>
      <c r="AH218" s="438"/>
      <c r="AI218" s="435"/>
      <c r="AJ218" s="436"/>
      <c r="AK218" s="840" t="s">
        <v>1777</v>
      </c>
      <c r="AL218" s="437"/>
      <c r="AM218" s="840" t="s">
        <v>792</v>
      </c>
      <c r="AN218" s="438"/>
      <c r="AO218" s="843"/>
      <c r="AP218" s="428" t="s">
        <v>829</v>
      </c>
      <c r="AQ218" s="292"/>
      <c r="AR218" s="292" t="s">
        <v>129</v>
      </c>
      <c r="AS218" s="293"/>
    </row>
    <row r="219" spans="1:47" s="269" customFormat="1" ht="24" customHeight="1">
      <c r="A219" s="258"/>
      <c r="B219" s="259" t="s">
        <v>348</v>
      </c>
      <c r="C219" s="259"/>
      <c r="D219" s="259"/>
      <c r="E219" s="665"/>
      <c r="F219" s="789"/>
      <c r="G219" s="260"/>
      <c r="H219" s="665"/>
      <c r="I219" s="665"/>
      <c r="J219" s="261"/>
      <c r="K219" s="262"/>
      <c r="L219" s="262"/>
      <c r="M219" s="665"/>
      <c r="N219" s="665"/>
      <c r="O219" s="665"/>
      <c r="P219" s="263"/>
      <c r="Q219" s="264"/>
      <c r="R219" s="265"/>
      <c r="S219" s="266"/>
      <c r="T219" s="266"/>
      <c r="U219" s="266"/>
      <c r="V219" s="942"/>
      <c r="W219" s="439"/>
      <c r="X219" s="439"/>
      <c r="Y219" s="439"/>
      <c r="Z219" s="621"/>
      <c r="AA219" s="439"/>
      <c r="AB219" s="439"/>
      <c r="AC219" s="439"/>
      <c r="AD219" s="439"/>
      <c r="AE219" s="439"/>
      <c r="AF219" s="439"/>
      <c r="AG219" s="439"/>
      <c r="AH219" s="439"/>
      <c r="AI219" s="439"/>
      <c r="AJ219" s="439"/>
      <c r="AK219" s="439"/>
      <c r="AL219" s="439"/>
      <c r="AM219" s="439"/>
      <c r="AN219" s="439"/>
      <c r="AO219" s="439"/>
      <c r="AP219" s="267"/>
      <c r="AQ219" s="266"/>
      <c r="AR219" s="266"/>
      <c r="AS219" s="268"/>
      <c r="AU219" s="414"/>
    </row>
    <row r="220" spans="1:47" s="414" customFormat="1" ht="60.6" customHeight="1">
      <c r="A220" s="346">
        <v>182</v>
      </c>
      <c r="B220" s="459" t="s">
        <v>349</v>
      </c>
      <c r="C220" s="342" t="s">
        <v>350</v>
      </c>
      <c r="D220" s="342" t="s">
        <v>177</v>
      </c>
      <c r="E220" s="365">
        <v>123.901</v>
      </c>
      <c r="F220" s="786">
        <v>0</v>
      </c>
      <c r="G220" s="341">
        <v>60</v>
      </c>
      <c r="H220" s="666">
        <f t="shared" ref="H220" si="32">E220+F220-G220</f>
        <v>63.900999999999996</v>
      </c>
      <c r="I220" s="666">
        <v>64</v>
      </c>
      <c r="J220" s="751" t="s">
        <v>1356</v>
      </c>
      <c r="K220" s="343" t="s">
        <v>91</v>
      </c>
      <c r="L220" s="701" t="s">
        <v>1340</v>
      </c>
      <c r="M220" s="666">
        <v>70.52</v>
      </c>
      <c r="N220" s="666">
        <v>149.43299999999999</v>
      </c>
      <c r="O220" s="345">
        <f t="shared" ref="O220" si="33">+N220-M220</f>
        <v>78.912999999999997</v>
      </c>
      <c r="P220" s="666"/>
      <c r="Q220" s="825" t="s">
        <v>91</v>
      </c>
      <c r="R220" s="459" t="s">
        <v>1866</v>
      </c>
      <c r="S220" s="858"/>
      <c r="T220" s="287" t="s">
        <v>667</v>
      </c>
      <c r="U220" s="427" t="s">
        <v>2</v>
      </c>
      <c r="V220" s="936" t="s">
        <v>307</v>
      </c>
      <c r="W220" s="442" t="s">
        <v>1176</v>
      </c>
      <c r="X220" s="442"/>
      <c r="Y220" s="655" t="s">
        <v>1867</v>
      </c>
      <c r="Z220" s="437">
        <v>188</v>
      </c>
      <c r="AA220" s="655" t="s">
        <v>792</v>
      </c>
      <c r="AB220" s="438"/>
      <c r="AC220" s="435"/>
      <c r="AD220" s="442"/>
      <c r="AE220" s="655" t="s">
        <v>792</v>
      </c>
      <c r="AF220" s="437"/>
      <c r="AG220" s="840" t="s">
        <v>792</v>
      </c>
      <c r="AH220" s="438"/>
      <c r="AI220" s="435"/>
      <c r="AJ220" s="436"/>
      <c r="AK220" s="840" t="s">
        <v>792</v>
      </c>
      <c r="AL220" s="437"/>
      <c r="AM220" s="840" t="s">
        <v>792</v>
      </c>
      <c r="AN220" s="438"/>
      <c r="AO220" s="843"/>
      <c r="AP220" s="428" t="s">
        <v>618</v>
      </c>
      <c r="AQ220" s="292" t="s">
        <v>129</v>
      </c>
      <c r="AR220" s="292"/>
      <c r="AS220" s="293"/>
    </row>
    <row r="221" spans="1:47" s="611" customFormat="1" ht="21.6" customHeight="1">
      <c r="A221" s="599"/>
      <c r="B221" s="600" t="s">
        <v>351</v>
      </c>
      <c r="C221" s="600"/>
      <c r="D221" s="600"/>
      <c r="E221" s="601"/>
      <c r="F221" s="792"/>
      <c r="G221" s="602"/>
      <c r="H221" s="601"/>
      <c r="I221" s="601"/>
      <c r="J221" s="603"/>
      <c r="K221" s="604"/>
      <c r="L221" s="604"/>
      <c r="M221" s="601"/>
      <c r="N221" s="601"/>
      <c r="O221" s="601"/>
      <c r="P221" s="605"/>
      <c r="Q221" s="606"/>
      <c r="R221" s="607"/>
      <c r="S221" s="608"/>
      <c r="T221" s="608"/>
      <c r="U221" s="608"/>
      <c r="V221" s="947"/>
      <c r="W221" s="441"/>
      <c r="X221" s="441"/>
      <c r="Y221" s="441"/>
      <c r="Z221" s="622"/>
      <c r="AA221" s="441"/>
      <c r="AB221" s="441"/>
      <c r="AC221" s="441"/>
      <c r="AD221" s="441"/>
      <c r="AE221" s="441"/>
      <c r="AF221" s="439"/>
      <c r="AG221" s="439"/>
      <c r="AH221" s="439"/>
      <c r="AI221" s="439"/>
      <c r="AJ221" s="439"/>
      <c r="AK221" s="439"/>
      <c r="AL221" s="439"/>
      <c r="AM221" s="439"/>
      <c r="AN221" s="439"/>
      <c r="AO221" s="439"/>
      <c r="AP221" s="609"/>
      <c r="AQ221" s="608"/>
      <c r="AR221" s="608"/>
      <c r="AS221" s="610"/>
      <c r="AU221" s="956"/>
    </row>
    <row r="222" spans="1:47" s="269" customFormat="1" ht="24" customHeight="1">
      <c r="A222" s="258"/>
      <c r="B222" s="259" t="s">
        <v>352</v>
      </c>
      <c r="C222" s="259"/>
      <c r="D222" s="259"/>
      <c r="E222" s="665"/>
      <c r="F222" s="789"/>
      <c r="G222" s="260"/>
      <c r="H222" s="665"/>
      <c r="I222" s="665"/>
      <c r="J222" s="261"/>
      <c r="K222" s="262"/>
      <c r="L222" s="262"/>
      <c r="M222" s="665"/>
      <c r="N222" s="665"/>
      <c r="O222" s="665"/>
      <c r="P222" s="263"/>
      <c r="Q222" s="264"/>
      <c r="R222" s="265"/>
      <c r="S222" s="266"/>
      <c r="T222" s="266"/>
      <c r="U222" s="266"/>
      <c r="V222" s="942"/>
      <c r="W222" s="439"/>
      <c r="X222" s="439"/>
      <c r="Y222" s="439"/>
      <c r="Z222" s="621"/>
      <c r="AA222" s="439"/>
      <c r="AB222" s="439"/>
      <c r="AC222" s="439"/>
      <c r="AD222" s="439"/>
      <c r="AE222" s="439"/>
      <c r="AF222" s="439"/>
      <c r="AG222" s="439"/>
      <c r="AH222" s="439"/>
      <c r="AI222" s="439"/>
      <c r="AJ222" s="439"/>
      <c r="AK222" s="439"/>
      <c r="AL222" s="439"/>
      <c r="AM222" s="439"/>
      <c r="AN222" s="439"/>
      <c r="AO222" s="439"/>
      <c r="AP222" s="267"/>
      <c r="AQ222" s="266"/>
      <c r="AR222" s="266"/>
      <c r="AS222" s="268"/>
      <c r="AU222" s="414"/>
    </row>
    <row r="223" spans="1:47" s="414" customFormat="1" ht="60" customHeight="1">
      <c r="A223" s="346">
        <v>183</v>
      </c>
      <c r="B223" s="459" t="s">
        <v>353</v>
      </c>
      <c r="C223" s="342" t="s">
        <v>354</v>
      </c>
      <c r="D223" s="342" t="s">
        <v>177</v>
      </c>
      <c r="E223" s="666">
        <v>250.958</v>
      </c>
      <c r="F223" s="786">
        <v>0</v>
      </c>
      <c r="G223" s="341">
        <v>0</v>
      </c>
      <c r="H223" s="666">
        <f t="shared" ref="H223:H248" si="34">E223+F223-G223</f>
        <v>250.958</v>
      </c>
      <c r="I223" s="666">
        <v>251</v>
      </c>
      <c r="J223" s="354" t="s">
        <v>1438</v>
      </c>
      <c r="K223" s="343" t="s">
        <v>91</v>
      </c>
      <c r="L223" s="344" t="s">
        <v>1398</v>
      </c>
      <c r="M223" s="666">
        <v>252.89599999999999</v>
      </c>
      <c r="N223" s="341">
        <v>251.95</v>
      </c>
      <c r="O223" s="345">
        <f t="shared" ref="O223:O238" si="35">+N223-M223</f>
        <v>-0.94599999999999795</v>
      </c>
      <c r="P223" s="666"/>
      <c r="Q223" s="825" t="s">
        <v>91</v>
      </c>
      <c r="R223" s="459" t="s">
        <v>2098</v>
      </c>
      <c r="S223" s="858"/>
      <c r="T223" s="459" t="s">
        <v>355</v>
      </c>
      <c r="U223" s="427" t="s">
        <v>2</v>
      </c>
      <c r="V223" s="936" t="s">
        <v>356</v>
      </c>
      <c r="W223" s="442" t="s">
        <v>1176</v>
      </c>
      <c r="X223" s="436"/>
      <c r="Y223" s="660" t="s">
        <v>797</v>
      </c>
      <c r="Z223" s="744">
        <v>191</v>
      </c>
      <c r="AA223" s="660" t="s">
        <v>792</v>
      </c>
      <c r="AB223" s="438"/>
      <c r="AC223" s="435"/>
      <c r="AD223" s="436"/>
      <c r="AE223" s="660" t="s">
        <v>792</v>
      </c>
      <c r="AF223" s="437"/>
      <c r="AG223" s="660" t="s">
        <v>792</v>
      </c>
      <c r="AH223" s="438"/>
      <c r="AI223" s="435"/>
      <c r="AJ223" s="436"/>
      <c r="AK223" s="660" t="s">
        <v>792</v>
      </c>
      <c r="AL223" s="437"/>
      <c r="AM223" s="660" t="s">
        <v>792</v>
      </c>
      <c r="AN223" s="438"/>
      <c r="AO223" s="510"/>
      <c r="AP223" s="428" t="s">
        <v>829</v>
      </c>
      <c r="AQ223" s="292"/>
      <c r="AR223" s="292" t="s">
        <v>129</v>
      </c>
      <c r="AS223" s="293"/>
    </row>
    <row r="224" spans="1:47" s="414" customFormat="1" ht="30.6" customHeight="1">
      <c r="A224" s="1005">
        <v>184</v>
      </c>
      <c r="B224" s="983" t="s">
        <v>357</v>
      </c>
      <c r="C224" s="738" t="s">
        <v>172</v>
      </c>
      <c r="D224" s="1007" t="s">
        <v>177</v>
      </c>
      <c r="E224" s="666">
        <v>78.316999999999993</v>
      </c>
      <c r="F224" s="786">
        <v>0</v>
      </c>
      <c r="G224" s="341">
        <v>0</v>
      </c>
      <c r="H224" s="666">
        <f t="shared" si="34"/>
        <v>78.316999999999993</v>
      </c>
      <c r="I224" s="987">
        <v>73</v>
      </c>
      <c r="J224" s="1130" t="s">
        <v>1438</v>
      </c>
      <c r="K224" s="989" t="s">
        <v>91</v>
      </c>
      <c r="L224" s="991" t="s">
        <v>1399</v>
      </c>
      <c r="M224" s="666">
        <v>82.388999999999996</v>
      </c>
      <c r="N224" s="666">
        <v>80.039000000000001</v>
      </c>
      <c r="O224" s="345">
        <f t="shared" si="35"/>
        <v>-2.3499999999999943</v>
      </c>
      <c r="P224" s="666"/>
      <c r="Q224" s="825" t="s">
        <v>91</v>
      </c>
      <c r="R224" s="1013" t="s">
        <v>2099</v>
      </c>
      <c r="S224" s="969"/>
      <c r="T224" s="912" t="s">
        <v>355</v>
      </c>
      <c r="U224" s="427" t="s">
        <v>2</v>
      </c>
      <c r="V224" s="936" t="s">
        <v>358</v>
      </c>
      <c r="W224" s="963" t="s">
        <v>1176</v>
      </c>
      <c r="X224" s="963"/>
      <c r="Y224" s="963" t="s">
        <v>797</v>
      </c>
      <c r="Z224" s="971">
        <v>192</v>
      </c>
      <c r="AA224" s="963" t="s">
        <v>792</v>
      </c>
      <c r="AB224" s="965"/>
      <c r="AC224" s="967"/>
      <c r="AD224" s="963"/>
      <c r="AE224" s="963" t="s">
        <v>797</v>
      </c>
      <c r="AF224" s="961"/>
      <c r="AG224" s="963" t="s">
        <v>792</v>
      </c>
      <c r="AH224" s="965"/>
      <c r="AI224" s="967"/>
      <c r="AJ224" s="963"/>
      <c r="AK224" s="963" t="s">
        <v>797</v>
      </c>
      <c r="AL224" s="961"/>
      <c r="AM224" s="963" t="s">
        <v>792</v>
      </c>
      <c r="AN224" s="965"/>
      <c r="AO224" s="1026"/>
      <c r="AP224" s="661" t="s">
        <v>829</v>
      </c>
      <c r="AQ224" s="1031" t="s">
        <v>129</v>
      </c>
      <c r="AR224" s="1031"/>
      <c r="AS224" s="1029"/>
    </row>
    <row r="225" spans="1:45" s="414" customFormat="1" ht="30.6" customHeight="1">
      <c r="A225" s="1006"/>
      <c r="B225" s="984"/>
      <c r="C225" s="738" t="s">
        <v>359</v>
      </c>
      <c r="D225" s="1008"/>
      <c r="E225" s="666">
        <v>10</v>
      </c>
      <c r="F225" s="786">
        <v>0</v>
      </c>
      <c r="G225" s="341">
        <v>0</v>
      </c>
      <c r="H225" s="666">
        <f t="shared" si="34"/>
        <v>10</v>
      </c>
      <c r="I225" s="988"/>
      <c r="J225" s="1139"/>
      <c r="K225" s="990"/>
      <c r="L225" s="992"/>
      <c r="M225" s="666">
        <v>10.170999999999999</v>
      </c>
      <c r="N225" s="666">
        <v>52.896000000000001</v>
      </c>
      <c r="O225" s="345">
        <f t="shared" si="35"/>
        <v>42.725000000000001</v>
      </c>
      <c r="P225" s="666"/>
      <c r="Q225" s="825" t="s">
        <v>91</v>
      </c>
      <c r="R225" s="1014"/>
      <c r="S225" s="970"/>
      <c r="T225" s="912" t="s">
        <v>355</v>
      </c>
      <c r="U225" s="427" t="s">
        <v>2</v>
      </c>
      <c r="V225" s="936" t="s">
        <v>360</v>
      </c>
      <c r="W225" s="964"/>
      <c r="X225" s="964"/>
      <c r="Y225" s="964"/>
      <c r="Z225" s="972"/>
      <c r="AA225" s="964"/>
      <c r="AB225" s="966"/>
      <c r="AC225" s="968"/>
      <c r="AD225" s="964"/>
      <c r="AE225" s="964"/>
      <c r="AF225" s="962"/>
      <c r="AG225" s="964"/>
      <c r="AH225" s="966"/>
      <c r="AI225" s="968"/>
      <c r="AJ225" s="964"/>
      <c r="AK225" s="964"/>
      <c r="AL225" s="962"/>
      <c r="AM225" s="964"/>
      <c r="AN225" s="966"/>
      <c r="AO225" s="1027"/>
      <c r="AP225" s="661" t="s">
        <v>829</v>
      </c>
      <c r="AQ225" s="1032"/>
      <c r="AR225" s="1032"/>
      <c r="AS225" s="1030"/>
    </row>
    <row r="226" spans="1:45" s="414" customFormat="1" ht="60" customHeight="1">
      <c r="A226" s="346">
        <v>185</v>
      </c>
      <c r="B226" s="459" t="s">
        <v>361</v>
      </c>
      <c r="C226" s="342" t="s">
        <v>362</v>
      </c>
      <c r="D226" s="342" t="s">
        <v>177</v>
      </c>
      <c r="E226" s="666">
        <v>53.414999999999999</v>
      </c>
      <c r="F226" s="786">
        <v>0</v>
      </c>
      <c r="G226" s="341">
        <v>0</v>
      </c>
      <c r="H226" s="666">
        <f t="shared" si="34"/>
        <v>53.414999999999999</v>
      </c>
      <c r="I226" s="666">
        <v>63</v>
      </c>
      <c r="J226" s="354" t="s">
        <v>1226</v>
      </c>
      <c r="K226" s="343" t="s">
        <v>91</v>
      </c>
      <c r="L226" s="344" t="s">
        <v>1400</v>
      </c>
      <c r="M226" s="666">
        <v>54.680999999999997</v>
      </c>
      <c r="N226" s="341">
        <v>81.296000000000006</v>
      </c>
      <c r="O226" s="345">
        <f t="shared" si="35"/>
        <v>26.615000000000009</v>
      </c>
      <c r="P226" s="666"/>
      <c r="Q226" s="825" t="s">
        <v>91</v>
      </c>
      <c r="R226" s="459" t="s">
        <v>2100</v>
      </c>
      <c r="S226" s="858"/>
      <c r="T226" s="287" t="s">
        <v>355</v>
      </c>
      <c r="U226" s="427" t="s">
        <v>2</v>
      </c>
      <c r="V226" s="936" t="s">
        <v>358</v>
      </c>
      <c r="W226" s="442" t="s">
        <v>1176</v>
      </c>
      <c r="X226" s="436"/>
      <c r="Y226" s="660" t="s">
        <v>797</v>
      </c>
      <c r="Z226" s="744">
        <v>193</v>
      </c>
      <c r="AA226" s="660" t="s">
        <v>792</v>
      </c>
      <c r="AB226" s="438"/>
      <c r="AC226" s="435"/>
      <c r="AD226" s="436"/>
      <c r="AE226" s="660" t="s">
        <v>792</v>
      </c>
      <c r="AF226" s="437"/>
      <c r="AG226" s="660" t="s">
        <v>792</v>
      </c>
      <c r="AH226" s="438"/>
      <c r="AI226" s="435"/>
      <c r="AJ226" s="436"/>
      <c r="AK226" s="660" t="s">
        <v>792</v>
      </c>
      <c r="AL226" s="437"/>
      <c r="AM226" s="660" t="s">
        <v>792</v>
      </c>
      <c r="AN226" s="438"/>
      <c r="AO226" s="510"/>
      <c r="AP226" s="428" t="s">
        <v>829</v>
      </c>
      <c r="AQ226" s="292" t="s">
        <v>129</v>
      </c>
      <c r="AR226" s="292"/>
      <c r="AS226" s="293"/>
    </row>
    <row r="227" spans="1:45" s="414" customFormat="1" ht="60" customHeight="1">
      <c r="A227" s="346">
        <v>186</v>
      </c>
      <c r="B227" s="459" t="s">
        <v>363</v>
      </c>
      <c r="C227" s="342" t="s">
        <v>184</v>
      </c>
      <c r="D227" s="342" t="s">
        <v>177</v>
      </c>
      <c r="E227" s="666">
        <v>308.52</v>
      </c>
      <c r="F227" s="786">
        <v>0</v>
      </c>
      <c r="G227" s="341">
        <v>0</v>
      </c>
      <c r="H227" s="666">
        <f>E227+F227-G227</f>
        <v>308.52</v>
      </c>
      <c r="I227" s="666">
        <v>309</v>
      </c>
      <c r="J227" s="354" t="s">
        <v>1226</v>
      </c>
      <c r="K227" s="343" t="s">
        <v>91</v>
      </c>
      <c r="L227" s="344" t="s">
        <v>1401</v>
      </c>
      <c r="M227" s="666">
        <v>322.06099999999998</v>
      </c>
      <c r="N227" s="341">
        <v>309.22399999999999</v>
      </c>
      <c r="O227" s="345">
        <f t="shared" si="35"/>
        <v>-12.836999999999989</v>
      </c>
      <c r="P227" s="666"/>
      <c r="Q227" s="825" t="s">
        <v>91</v>
      </c>
      <c r="R227" s="459" t="s">
        <v>2101</v>
      </c>
      <c r="S227" s="858"/>
      <c r="T227" s="287" t="s">
        <v>355</v>
      </c>
      <c r="U227" s="427" t="s">
        <v>2</v>
      </c>
      <c r="V227" s="936" t="s">
        <v>358</v>
      </c>
      <c r="W227" s="442" t="s">
        <v>1176</v>
      </c>
      <c r="X227" s="436"/>
      <c r="Y227" s="660" t="s">
        <v>797</v>
      </c>
      <c r="Z227" s="744">
        <v>194</v>
      </c>
      <c r="AA227" s="660" t="s">
        <v>792</v>
      </c>
      <c r="AB227" s="438"/>
      <c r="AC227" s="435"/>
      <c r="AD227" s="436"/>
      <c r="AE227" s="660" t="s">
        <v>792</v>
      </c>
      <c r="AF227" s="437"/>
      <c r="AG227" s="660" t="s">
        <v>792</v>
      </c>
      <c r="AH227" s="438"/>
      <c r="AI227" s="435"/>
      <c r="AJ227" s="436"/>
      <c r="AK227" s="660" t="s">
        <v>792</v>
      </c>
      <c r="AL227" s="437"/>
      <c r="AM227" s="660" t="s">
        <v>792</v>
      </c>
      <c r="AN227" s="438"/>
      <c r="AO227" s="510"/>
      <c r="AP227" s="428" t="s">
        <v>829</v>
      </c>
      <c r="AQ227" s="292" t="s">
        <v>129</v>
      </c>
      <c r="AR227" s="292"/>
      <c r="AS227" s="293"/>
    </row>
    <row r="228" spans="1:45" s="414" customFormat="1" ht="60" customHeight="1">
      <c r="A228" s="346">
        <v>187</v>
      </c>
      <c r="B228" s="459" t="s">
        <v>364</v>
      </c>
      <c r="C228" s="342" t="s">
        <v>365</v>
      </c>
      <c r="D228" s="342" t="s">
        <v>177</v>
      </c>
      <c r="E228" s="666">
        <v>96.832999999999998</v>
      </c>
      <c r="F228" s="786">
        <v>0</v>
      </c>
      <c r="G228" s="341">
        <v>0</v>
      </c>
      <c r="H228" s="666">
        <f t="shared" si="34"/>
        <v>96.832999999999998</v>
      </c>
      <c r="I228" s="666">
        <v>96</v>
      </c>
      <c r="J228" s="354" t="s">
        <v>1226</v>
      </c>
      <c r="K228" s="343" t="s">
        <v>91</v>
      </c>
      <c r="L228" s="344" t="s">
        <v>1402</v>
      </c>
      <c r="M228" s="666">
        <v>87.536000000000001</v>
      </c>
      <c r="N228" s="341">
        <v>101.161</v>
      </c>
      <c r="O228" s="345">
        <f t="shared" si="35"/>
        <v>13.625</v>
      </c>
      <c r="P228" s="666"/>
      <c r="Q228" s="825" t="s">
        <v>91</v>
      </c>
      <c r="R228" s="459" t="s">
        <v>2102</v>
      </c>
      <c r="S228" s="858"/>
      <c r="T228" s="287" t="s">
        <v>355</v>
      </c>
      <c r="U228" s="427" t="s">
        <v>2</v>
      </c>
      <c r="V228" s="936" t="s">
        <v>358</v>
      </c>
      <c r="W228" s="442" t="s">
        <v>1176</v>
      </c>
      <c r="X228" s="436"/>
      <c r="Y228" s="660" t="s">
        <v>797</v>
      </c>
      <c r="Z228" s="744">
        <v>195</v>
      </c>
      <c r="AA228" s="660" t="s">
        <v>792</v>
      </c>
      <c r="AB228" s="438"/>
      <c r="AC228" s="435"/>
      <c r="AD228" s="436"/>
      <c r="AE228" s="660" t="s">
        <v>792</v>
      </c>
      <c r="AF228" s="437"/>
      <c r="AG228" s="660" t="s">
        <v>792</v>
      </c>
      <c r="AH228" s="438"/>
      <c r="AI228" s="435"/>
      <c r="AJ228" s="436"/>
      <c r="AK228" s="660" t="s">
        <v>792</v>
      </c>
      <c r="AL228" s="437"/>
      <c r="AM228" s="660" t="s">
        <v>792</v>
      </c>
      <c r="AN228" s="438"/>
      <c r="AO228" s="510"/>
      <c r="AP228" s="428" t="s">
        <v>829</v>
      </c>
      <c r="AQ228" s="292" t="s">
        <v>129</v>
      </c>
      <c r="AR228" s="292"/>
      <c r="AS228" s="293"/>
    </row>
    <row r="229" spans="1:45" s="414" customFormat="1" ht="60" customHeight="1">
      <c r="A229" s="346">
        <v>188</v>
      </c>
      <c r="B229" s="342" t="s">
        <v>373</v>
      </c>
      <c r="C229" s="342" t="s">
        <v>226</v>
      </c>
      <c r="D229" s="342" t="s">
        <v>229</v>
      </c>
      <c r="E229" s="666">
        <v>13.815</v>
      </c>
      <c r="F229" s="786">
        <v>0</v>
      </c>
      <c r="G229" s="341">
        <v>0</v>
      </c>
      <c r="H229" s="666">
        <f>E229+F229-G229</f>
        <v>13.815</v>
      </c>
      <c r="I229" s="666">
        <v>12</v>
      </c>
      <c r="J229" s="733" t="s">
        <v>1226</v>
      </c>
      <c r="K229" s="343" t="s">
        <v>91</v>
      </c>
      <c r="L229" s="344" t="s">
        <v>1403</v>
      </c>
      <c r="M229" s="666">
        <v>13.685</v>
      </c>
      <c r="N229" s="341">
        <v>16.206</v>
      </c>
      <c r="O229" s="345">
        <f>+N229-M229</f>
        <v>2.520999999999999</v>
      </c>
      <c r="P229" s="666"/>
      <c r="Q229" s="825" t="s">
        <v>91</v>
      </c>
      <c r="R229" s="459" t="s">
        <v>2103</v>
      </c>
      <c r="S229" s="858"/>
      <c r="T229" s="382" t="s">
        <v>239</v>
      </c>
      <c r="U229" s="428" t="s">
        <v>252</v>
      </c>
      <c r="V229" s="936" t="s">
        <v>358</v>
      </c>
      <c r="W229" s="442" t="s">
        <v>1176</v>
      </c>
      <c r="X229" s="436"/>
      <c r="Y229" s="660" t="s">
        <v>797</v>
      </c>
      <c r="Z229" s="744">
        <v>196</v>
      </c>
      <c r="AA229" s="660" t="s">
        <v>792</v>
      </c>
      <c r="AB229" s="438"/>
      <c r="AC229" s="435"/>
      <c r="AD229" s="436"/>
      <c r="AE229" s="660" t="s">
        <v>792</v>
      </c>
      <c r="AF229" s="437"/>
      <c r="AG229" s="660" t="s">
        <v>792</v>
      </c>
      <c r="AH229" s="438"/>
      <c r="AI229" s="435"/>
      <c r="AJ229" s="436"/>
      <c r="AK229" s="660" t="s">
        <v>792</v>
      </c>
      <c r="AL229" s="437"/>
      <c r="AM229" s="660" t="s">
        <v>792</v>
      </c>
      <c r="AN229" s="438"/>
      <c r="AO229" s="510"/>
      <c r="AP229" s="427" t="s">
        <v>701</v>
      </c>
      <c r="AQ229" s="292" t="s">
        <v>129</v>
      </c>
      <c r="AR229" s="292"/>
      <c r="AS229" s="293"/>
    </row>
    <row r="230" spans="1:45" s="414" customFormat="1" ht="114.75" customHeight="1">
      <c r="A230" s="346">
        <v>189</v>
      </c>
      <c r="B230" s="459" t="s">
        <v>740</v>
      </c>
      <c r="C230" s="342" t="s">
        <v>199</v>
      </c>
      <c r="D230" s="342" t="s">
        <v>177</v>
      </c>
      <c r="E230" s="666">
        <v>36.238</v>
      </c>
      <c r="F230" s="786">
        <v>0</v>
      </c>
      <c r="G230" s="341">
        <v>0</v>
      </c>
      <c r="H230" s="666">
        <f t="shared" si="34"/>
        <v>36.238</v>
      </c>
      <c r="I230" s="666">
        <v>26</v>
      </c>
      <c r="J230" s="814" t="s">
        <v>1351</v>
      </c>
      <c r="K230" s="343" t="s">
        <v>91</v>
      </c>
      <c r="L230" s="344" t="s">
        <v>1404</v>
      </c>
      <c r="M230" s="666">
        <v>36.238</v>
      </c>
      <c r="N230" s="341">
        <v>47.762</v>
      </c>
      <c r="O230" s="345">
        <f t="shared" si="35"/>
        <v>11.524000000000001</v>
      </c>
      <c r="P230" s="666"/>
      <c r="Q230" s="825" t="s">
        <v>91</v>
      </c>
      <c r="R230" s="459" t="s">
        <v>2104</v>
      </c>
      <c r="S230" s="858"/>
      <c r="T230" s="287" t="s">
        <v>355</v>
      </c>
      <c r="U230" s="427" t="s">
        <v>2</v>
      </c>
      <c r="V230" s="936" t="s">
        <v>358</v>
      </c>
      <c r="W230" s="442" t="s">
        <v>1176</v>
      </c>
      <c r="X230" s="436"/>
      <c r="Y230" s="660" t="s">
        <v>797</v>
      </c>
      <c r="Z230" s="744">
        <v>197</v>
      </c>
      <c r="AA230" s="660" t="s">
        <v>792</v>
      </c>
      <c r="AB230" s="438"/>
      <c r="AC230" s="435"/>
      <c r="AD230" s="436"/>
      <c r="AE230" s="660" t="s">
        <v>792</v>
      </c>
      <c r="AF230" s="437"/>
      <c r="AG230" s="660" t="s">
        <v>792</v>
      </c>
      <c r="AH230" s="438"/>
      <c r="AI230" s="435"/>
      <c r="AJ230" s="436"/>
      <c r="AK230" s="660" t="s">
        <v>792</v>
      </c>
      <c r="AL230" s="437"/>
      <c r="AM230" s="660" t="s">
        <v>792</v>
      </c>
      <c r="AN230" s="438"/>
      <c r="AO230" s="510"/>
      <c r="AP230" s="428" t="s">
        <v>115</v>
      </c>
      <c r="AQ230" s="292" t="s">
        <v>129</v>
      </c>
      <c r="AR230" s="292"/>
      <c r="AS230" s="293"/>
    </row>
    <row r="231" spans="1:45" s="414" customFormat="1" ht="154.5" customHeight="1">
      <c r="A231" s="346">
        <v>190</v>
      </c>
      <c r="B231" s="459" t="s">
        <v>366</v>
      </c>
      <c r="C231" s="342" t="s">
        <v>193</v>
      </c>
      <c r="D231" s="342" t="s">
        <v>367</v>
      </c>
      <c r="E231" s="666">
        <v>15.349</v>
      </c>
      <c r="F231" s="786">
        <v>0</v>
      </c>
      <c r="G231" s="341">
        <v>0</v>
      </c>
      <c r="H231" s="666">
        <f t="shared" si="34"/>
        <v>15.349</v>
      </c>
      <c r="I231" s="666">
        <v>15.2</v>
      </c>
      <c r="J231" s="814" t="s">
        <v>1501</v>
      </c>
      <c r="K231" s="343" t="s">
        <v>134</v>
      </c>
      <c r="L231" s="344" t="s">
        <v>1502</v>
      </c>
      <c r="M231" s="666">
        <v>15.27</v>
      </c>
      <c r="N231" s="341">
        <v>20.789000000000001</v>
      </c>
      <c r="O231" s="345">
        <f t="shared" si="35"/>
        <v>5.5190000000000019</v>
      </c>
      <c r="P231" s="666"/>
      <c r="Q231" s="825" t="s">
        <v>1469</v>
      </c>
      <c r="R231" s="459" t="s">
        <v>2105</v>
      </c>
      <c r="S231" s="858"/>
      <c r="T231" s="287" t="s">
        <v>355</v>
      </c>
      <c r="U231" s="427" t="s">
        <v>2</v>
      </c>
      <c r="V231" s="936" t="s">
        <v>358</v>
      </c>
      <c r="W231" s="442" t="s">
        <v>1176</v>
      </c>
      <c r="X231" s="436"/>
      <c r="Y231" s="660" t="s">
        <v>797</v>
      </c>
      <c r="Z231" s="744">
        <v>198</v>
      </c>
      <c r="AA231" s="660" t="s">
        <v>792</v>
      </c>
      <c r="AB231" s="438"/>
      <c r="AC231" s="435"/>
      <c r="AD231" s="436"/>
      <c r="AE231" s="660" t="s">
        <v>792</v>
      </c>
      <c r="AF231" s="437"/>
      <c r="AG231" s="660" t="s">
        <v>792</v>
      </c>
      <c r="AH231" s="438"/>
      <c r="AI231" s="435"/>
      <c r="AJ231" s="436"/>
      <c r="AK231" s="660" t="s">
        <v>792</v>
      </c>
      <c r="AL231" s="437"/>
      <c r="AM231" s="660" t="s">
        <v>792</v>
      </c>
      <c r="AN231" s="438"/>
      <c r="AO231" s="510"/>
      <c r="AP231" s="428" t="s">
        <v>115</v>
      </c>
      <c r="AQ231" s="292" t="s">
        <v>129</v>
      </c>
      <c r="AR231" s="292"/>
      <c r="AS231" s="293"/>
    </row>
    <row r="232" spans="1:45" s="414" customFormat="1" ht="60" customHeight="1">
      <c r="A232" s="346">
        <v>191</v>
      </c>
      <c r="B232" s="459" t="s">
        <v>368</v>
      </c>
      <c r="C232" s="342" t="s">
        <v>193</v>
      </c>
      <c r="D232" s="342" t="s">
        <v>177</v>
      </c>
      <c r="E232" s="666">
        <v>40.573999999999998</v>
      </c>
      <c r="F232" s="786">
        <v>0</v>
      </c>
      <c r="G232" s="341">
        <v>0</v>
      </c>
      <c r="H232" s="666">
        <f t="shared" si="34"/>
        <v>40.573999999999998</v>
      </c>
      <c r="I232" s="666">
        <v>40</v>
      </c>
      <c r="J232" s="733" t="s">
        <v>1226</v>
      </c>
      <c r="K232" s="343" t="s">
        <v>91</v>
      </c>
      <c r="L232" s="344" t="s">
        <v>1405</v>
      </c>
      <c r="M232" s="666">
        <v>44.192999999999998</v>
      </c>
      <c r="N232" s="341">
        <v>51.524999999999999</v>
      </c>
      <c r="O232" s="345">
        <f t="shared" si="35"/>
        <v>7.3320000000000007</v>
      </c>
      <c r="P232" s="666"/>
      <c r="Q232" s="825" t="s">
        <v>91</v>
      </c>
      <c r="R232" s="459" t="s">
        <v>2106</v>
      </c>
      <c r="S232" s="858"/>
      <c r="T232" s="287" t="s">
        <v>355</v>
      </c>
      <c r="U232" s="427" t="s">
        <v>2</v>
      </c>
      <c r="V232" s="936" t="s">
        <v>358</v>
      </c>
      <c r="W232" s="442" t="s">
        <v>1176</v>
      </c>
      <c r="X232" s="436"/>
      <c r="Y232" s="660" t="s">
        <v>797</v>
      </c>
      <c r="Z232" s="744">
        <v>199</v>
      </c>
      <c r="AA232" s="660" t="s">
        <v>792</v>
      </c>
      <c r="AB232" s="438"/>
      <c r="AC232" s="435"/>
      <c r="AD232" s="436"/>
      <c r="AE232" s="660" t="s">
        <v>792</v>
      </c>
      <c r="AF232" s="437"/>
      <c r="AG232" s="660" t="s">
        <v>792</v>
      </c>
      <c r="AH232" s="438"/>
      <c r="AI232" s="435"/>
      <c r="AJ232" s="436"/>
      <c r="AK232" s="660" t="s">
        <v>792</v>
      </c>
      <c r="AL232" s="437"/>
      <c r="AM232" s="660" t="s">
        <v>792</v>
      </c>
      <c r="AN232" s="438"/>
      <c r="AO232" s="510"/>
      <c r="AP232" s="428" t="s">
        <v>618</v>
      </c>
      <c r="AQ232" s="292" t="s">
        <v>129</v>
      </c>
      <c r="AR232" s="292"/>
      <c r="AS232" s="293"/>
    </row>
    <row r="233" spans="1:45" s="414" customFormat="1" ht="60" customHeight="1">
      <c r="A233" s="346">
        <v>192</v>
      </c>
      <c r="B233" s="342" t="s">
        <v>372</v>
      </c>
      <c r="C233" s="342" t="s">
        <v>226</v>
      </c>
      <c r="D233" s="342" t="s">
        <v>233</v>
      </c>
      <c r="E233" s="666">
        <v>120</v>
      </c>
      <c r="F233" s="786">
        <v>0</v>
      </c>
      <c r="G233" s="341">
        <v>0</v>
      </c>
      <c r="H233" s="666">
        <f>E233+F233-G233</f>
        <v>120</v>
      </c>
      <c r="I233" s="666">
        <v>109</v>
      </c>
      <c r="J233" s="350" t="s">
        <v>1273</v>
      </c>
      <c r="K233" s="343" t="s">
        <v>154</v>
      </c>
      <c r="L233" s="344" t="s">
        <v>1406</v>
      </c>
      <c r="M233" s="666">
        <v>0</v>
      </c>
      <c r="N233" s="804">
        <v>0</v>
      </c>
      <c r="O233" s="345">
        <f>+N233-M233</f>
        <v>0</v>
      </c>
      <c r="P233" s="666"/>
      <c r="Q233" s="825" t="s">
        <v>152</v>
      </c>
      <c r="R233" s="459" t="s">
        <v>2107</v>
      </c>
      <c r="S233" s="858"/>
      <c r="T233" s="382" t="s">
        <v>239</v>
      </c>
      <c r="U233" s="428" t="s">
        <v>252</v>
      </c>
      <c r="V233" s="936" t="s">
        <v>700</v>
      </c>
      <c r="W233" s="442" t="s">
        <v>1176</v>
      </c>
      <c r="X233" s="436"/>
      <c r="Y233" s="660" t="s">
        <v>797</v>
      </c>
      <c r="Z233" s="744">
        <v>200</v>
      </c>
      <c r="AA233" s="660" t="s">
        <v>792</v>
      </c>
      <c r="AB233" s="438"/>
      <c r="AC233" s="435"/>
      <c r="AD233" s="436"/>
      <c r="AE233" s="660" t="s">
        <v>792</v>
      </c>
      <c r="AF233" s="437"/>
      <c r="AG233" s="660" t="s">
        <v>792</v>
      </c>
      <c r="AH233" s="438"/>
      <c r="AI233" s="435"/>
      <c r="AJ233" s="436"/>
      <c r="AK233" s="660" t="s">
        <v>792</v>
      </c>
      <c r="AL233" s="437"/>
      <c r="AM233" s="660" t="s">
        <v>792</v>
      </c>
      <c r="AN233" s="438"/>
      <c r="AO233" s="510"/>
      <c r="AP233" s="427" t="s">
        <v>115</v>
      </c>
      <c r="AQ233" s="292" t="s">
        <v>129</v>
      </c>
      <c r="AR233" s="292"/>
      <c r="AS233" s="293"/>
    </row>
    <row r="234" spans="1:45" s="414" customFormat="1" ht="60" customHeight="1">
      <c r="A234" s="346">
        <v>193</v>
      </c>
      <c r="B234" s="459" t="s">
        <v>371</v>
      </c>
      <c r="C234" s="342" t="s">
        <v>185</v>
      </c>
      <c r="D234" s="342" t="s">
        <v>177</v>
      </c>
      <c r="E234" s="666">
        <v>26.344000000000001</v>
      </c>
      <c r="F234" s="786">
        <v>0</v>
      </c>
      <c r="G234" s="341">
        <v>0</v>
      </c>
      <c r="H234" s="666">
        <f>E234+F234-G234</f>
        <v>26.344000000000001</v>
      </c>
      <c r="I234" s="666">
        <v>19</v>
      </c>
      <c r="J234" s="350" t="s">
        <v>1266</v>
      </c>
      <c r="K234" s="343" t="s">
        <v>91</v>
      </c>
      <c r="L234" s="344" t="s">
        <v>1407</v>
      </c>
      <c r="M234" s="666">
        <v>24.123000000000001</v>
      </c>
      <c r="N234" s="341">
        <v>24.123000000000001</v>
      </c>
      <c r="O234" s="345">
        <f>+N234-M234</f>
        <v>0</v>
      </c>
      <c r="P234" s="666"/>
      <c r="Q234" s="825" t="s">
        <v>1473</v>
      </c>
      <c r="R234" s="355" t="s">
        <v>2108</v>
      </c>
      <c r="S234" s="858"/>
      <c r="T234" s="287" t="s">
        <v>355</v>
      </c>
      <c r="U234" s="427" t="s">
        <v>2</v>
      </c>
      <c r="V234" s="936" t="s">
        <v>358</v>
      </c>
      <c r="W234" s="442" t="s">
        <v>1176</v>
      </c>
      <c r="X234" s="436"/>
      <c r="Y234" s="660" t="s">
        <v>797</v>
      </c>
      <c r="Z234" s="744">
        <v>201</v>
      </c>
      <c r="AA234" s="660" t="s">
        <v>792</v>
      </c>
      <c r="AB234" s="438"/>
      <c r="AC234" s="435"/>
      <c r="AD234" s="436"/>
      <c r="AE234" s="660" t="s">
        <v>792</v>
      </c>
      <c r="AF234" s="437"/>
      <c r="AG234" s="660" t="s">
        <v>792</v>
      </c>
      <c r="AH234" s="438"/>
      <c r="AI234" s="435"/>
      <c r="AJ234" s="436"/>
      <c r="AK234" s="660" t="s">
        <v>792</v>
      </c>
      <c r="AL234" s="437"/>
      <c r="AM234" s="660" t="s">
        <v>792</v>
      </c>
      <c r="AN234" s="438"/>
      <c r="AO234" s="510"/>
      <c r="AP234" s="428" t="s">
        <v>115</v>
      </c>
      <c r="AQ234" s="292" t="s">
        <v>129</v>
      </c>
      <c r="AR234" s="292"/>
      <c r="AS234" s="293"/>
    </row>
    <row r="235" spans="1:45" s="414" customFormat="1" ht="60" customHeight="1">
      <c r="A235" s="346">
        <v>194</v>
      </c>
      <c r="B235" s="342" t="s">
        <v>722</v>
      </c>
      <c r="C235" s="342" t="s">
        <v>225</v>
      </c>
      <c r="D235" s="342" t="s">
        <v>1391</v>
      </c>
      <c r="E235" s="656">
        <v>5.0519999999999996</v>
      </c>
      <c r="F235" s="666">
        <v>30.033000000000001</v>
      </c>
      <c r="G235" s="341">
        <v>0</v>
      </c>
      <c r="H235" s="666">
        <f>E235+F235-G235</f>
        <v>35.085000000000001</v>
      </c>
      <c r="I235" s="666">
        <v>34</v>
      </c>
      <c r="J235" s="354" t="s">
        <v>1226</v>
      </c>
      <c r="K235" s="343" t="s">
        <v>91</v>
      </c>
      <c r="L235" s="344" t="s">
        <v>1408</v>
      </c>
      <c r="M235" s="367">
        <v>26</v>
      </c>
      <c r="N235" s="666">
        <v>59.390999999999998</v>
      </c>
      <c r="O235" s="345">
        <f>+N235-M235</f>
        <v>33.390999999999998</v>
      </c>
      <c r="P235" s="666"/>
      <c r="Q235" s="825" t="s">
        <v>91</v>
      </c>
      <c r="R235" s="459" t="s">
        <v>2109</v>
      </c>
      <c r="S235" s="858"/>
      <c r="T235" s="657" t="s">
        <v>525</v>
      </c>
      <c r="U235" s="658" t="s">
        <v>2</v>
      </c>
      <c r="V235" s="946" t="s">
        <v>526</v>
      </c>
      <c r="W235" s="442" t="s">
        <v>1176</v>
      </c>
      <c r="X235" s="436"/>
      <c r="Y235" s="660" t="s">
        <v>797</v>
      </c>
      <c r="Z235" s="744">
        <v>202</v>
      </c>
      <c r="AA235" s="660" t="s">
        <v>792</v>
      </c>
      <c r="AB235" s="438"/>
      <c r="AC235" s="435"/>
      <c r="AD235" s="436"/>
      <c r="AE235" s="660" t="s">
        <v>792</v>
      </c>
      <c r="AF235" s="437"/>
      <c r="AG235" s="660" t="s">
        <v>792</v>
      </c>
      <c r="AH235" s="438"/>
      <c r="AI235" s="435"/>
      <c r="AJ235" s="436"/>
      <c r="AK235" s="660" t="s">
        <v>792</v>
      </c>
      <c r="AL235" s="437"/>
      <c r="AM235" s="660" t="s">
        <v>792</v>
      </c>
      <c r="AN235" s="438"/>
      <c r="AO235" s="510"/>
      <c r="AP235" s="428" t="s">
        <v>829</v>
      </c>
      <c r="AQ235" s="292" t="s">
        <v>129</v>
      </c>
      <c r="AR235" s="292"/>
      <c r="AS235" s="749"/>
    </row>
    <row r="236" spans="1:45" s="414" customFormat="1" ht="60" customHeight="1">
      <c r="A236" s="346">
        <v>195</v>
      </c>
      <c r="B236" s="342" t="s">
        <v>721</v>
      </c>
      <c r="C236" s="342" t="s">
        <v>225</v>
      </c>
      <c r="D236" s="342" t="s">
        <v>717</v>
      </c>
      <c r="E236" s="367">
        <v>14.941000000000001</v>
      </c>
      <c r="F236" s="786">
        <v>0</v>
      </c>
      <c r="G236" s="341">
        <v>0</v>
      </c>
      <c r="H236" s="666">
        <f>E236+F236-G236</f>
        <v>14.941000000000001</v>
      </c>
      <c r="I236" s="666">
        <v>12</v>
      </c>
      <c r="J236" s="354" t="s">
        <v>1226</v>
      </c>
      <c r="K236" s="343" t="s">
        <v>91</v>
      </c>
      <c r="L236" s="344" t="s">
        <v>1409</v>
      </c>
      <c r="M236" s="367">
        <v>13.45</v>
      </c>
      <c r="N236" s="341">
        <v>16.483000000000001</v>
      </c>
      <c r="O236" s="345">
        <f>+N236-M236</f>
        <v>3.0330000000000013</v>
      </c>
      <c r="P236" s="666"/>
      <c r="Q236" s="825" t="s">
        <v>1473</v>
      </c>
      <c r="R236" s="459" t="s">
        <v>2110</v>
      </c>
      <c r="S236" s="858"/>
      <c r="T236" s="657" t="s">
        <v>525</v>
      </c>
      <c r="U236" s="658" t="s">
        <v>2</v>
      </c>
      <c r="V236" s="946" t="s">
        <v>526</v>
      </c>
      <c r="W236" s="442" t="s">
        <v>1176</v>
      </c>
      <c r="X236" s="436"/>
      <c r="Y236" s="660" t="s">
        <v>797</v>
      </c>
      <c r="Z236" s="744">
        <v>203</v>
      </c>
      <c r="AA236" s="660" t="s">
        <v>792</v>
      </c>
      <c r="AB236" s="438"/>
      <c r="AC236" s="435"/>
      <c r="AD236" s="436"/>
      <c r="AE236" s="660" t="s">
        <v>792</v>
      </c>
      <c r="AF236" s="437"/>
      <c r="AG236" s="660" t="s">
        <v>792</v>
      </c>
      <c r="AH236" s="438"/>
      <c r="AI236" s="435"/>
      <c r="AJ236" s="436"/>
      <c r="AK236" s="660" t="s">
        <v>792</v>
      </c>
      <c r="AL236" s="437"/>
      <c r="AM236" s="660" t="s">
        <v>792</v>
      </c>
      <c r="AN236" s="438"/>
      <c r="AO236" s="510"/>
      <c r="AP236" s="427" t="s">
        <v>829</v>
      </c>
      <c r="AQ236" s="292" t="s">
        <v>129</v>
      </c>
      <c r="AR236" s="292"/>
      <c r="AS236" s="749"/>
    </row>
    <row r="237" spans="1:45" s="414" customFormat="1" ht="60" customHeight="1">
      <c r="A237" s="346">
        <v>196</v>
      </c>
      <c r="B237" s="459" t="s">
        <v>1208</v>
      </c>
      <c r="C237" s="342" t="s">
        <v>369</v>
      </c>
      <c r="D237" s="342" t="s">
        <v>177</v>
      </c>
      <c r="E237" s="666">
        <v>30.628</v>
      </c>
      <c r="F237" s="786">
        <v>0</v>
      </c>
      <c r="G237" s="341">
        <v>0</v>
      </c>
      <c r="H237" s="666">
        <f t="shared" si="34"/>
        <v>30.628</v>
      </c>
      <c r="I237" s="666">
        <v>29</v>
      </c>
      <c r="J237" s="350" t="s">
        <v>1503</v>
      </c>
      <c r="K237" s="343" t="s">
        <v>134</v>
      </c>
      <c r="L237" s="344" t="s">
        <v>1504</v>
      </c>
      <c r="M237" s="666">
        <v>31.138000000000002</v>
      </c>
      <c r="N237" s="341">
        <v>42.444000000000003</v>
      </c>
      <c r="O237" s="345">
        <f t="shared" si="35"/>
        <v>11.306000000000001</v>
      </c>
      <c r="P237" s="666"/>
      <c r="Q237" s="825" t="s">
        <v>1469</v>
      </c>
      <c r="R237" s="459" t="s">
        <v>2111</v>
      </c>
      <c r="S237" s="858"/>
      <c r="T237" s="287" t="s">
        <v>355</v>
      </c>
      <c r="U237" s="427" t="s">
        <v>2</v>
      </c>
      <c r="V237" s="936" t="s">
        <v>358</v>
      </c>
      <c r="W237" s="442" t="s">
        <v>1176</v>
      </c>
      <c r="X237" s="436"/>
      <c r="Y237" s="660" t="s">
        <v>797</v>
      </c>
      <c r="Z237" s="744">
        <v>204</v>
      </c>
      <c r="AA237" s="660" t="s">
        <v>792</v>
      </c>
      <c r="AB237" s="438"/>
      <c r="AC237" s="435"/>
      <c r="AD237" s="436"/>
      <c r="AE237" s="660" t="s">
        <v>792</v>
      </c>
      <c r="AF237" s="437"/>
      <c r="AG237" s="660" t="s">
        <v>792</v>
      </c>
      <c r="AH237" s="438"/>
      <c r="AI237" s="435"/>
      <c r="AJ237" s="436"/>
      <c r="AK237" s="660" t="s">
        <v>792</v>
      </c>
      <c r="AL237" s="437"/>
      <c r="AM237" s="660" t="s">
        <v>792</v>
      </c>
      <c r="AN237" s="438"/>
      <c r="AO237" s="510"/>
      <c r="AP237" s="428" t="s">
        <v>115</v>
      </c>
      <c r="AQ237" s="292" t="s">
        <v>129</v>
      </c>
      <c r="AR237" s="292"/>
      <c r="AS237" s="293"/>
    </row>
    <row r="238" spans="1:45" s="414" customFormat="1" ht="127.5" customHeight="1">
      <c r="A238" s="346">
        <v>197</v>
      </c>
      <c r="B238" s="459" t="s">
        <v>741</v>
      </c>
      <c r="C238" s="342" t="s">
        <v>369</v>
      </c>
      <c r="D238" s="342" t="s">
        <v>177</v>
      </c>
      <c r="E238" s="666">
        <v>28.597000000000001</v>
      </c>
      <c r="F238" s="786">
        <v>0</v>
      </c>
      <c r="G238" s="341">
        <v>0</v>
      </c>
      <c r="H238" s="666">
        <f t="shared" si="34"/>
        <v>28.597000000000001</v>
      </c>
      <c r="I238" s="666">
        <v>29</v>
      </c>
      <c r="J238" s="814" t="s">
        <v>1352</v>
      </c>
      <c r="K238" s="343" t="s">
        <v>91</v>
      </c>
      <c r="L238" s="344" t="s">
        <v>1410</v>
      </c>
      <c r="M238" s="666">
        <v>27.960999999999999</v>
      </c>
      <c r="N238" s="341">
        <v>28.077000000000002</v>
      </c>
      <c r="O238" s="345">
        <f t="shared" si="35"/>
        <v>0.11600000000000321</v>
      </c>
      <c r="P238" s="666"/>
      <c r="Q238" s="825" t="s">
        <v>91</v>
      </c>
      <c r="R238" s="459" t="s">
        <v>2112</v>
      </c>
      <c r="S238" s="858"/>
      <c r="T238" s="287" t="s">
        <v>355</v>
      </c>
      <c r="U238" s="427" t="s">
        <v>2</v>
      </c>
      <c r="V238" s="936" t="s">
        <v>358</v>
      </c>
      <c r="W238" s="442" t="s">
        <v>1176</v>
      </c>
      <c r="X238" s="436"/>
      <c r="Y238" s="660" t="s">
        <v>797</v>
      </c>
      <c r="Z238" s="744">
        <v>206</v>
      </c>
      <c r="AA238" s="660" t="s">
        <v>792</v>
      </c>
      <c r="AB238" s="438"/>
      <c r="AC238" s="435"/>
      <c r="AD238" s="436"/>
      <c r="AE238" s="660" t="s">
        <v>792</v>
      </c>
      <c r="AF238" s="437"/>
      <c r="AG238" s="660" t="s">
        <v>792</v>
      </c>
      <c r="AH238" s="438"/>
      <c r="AI238" s="435"/>
      <c r="AJ238" s="436"/>
      <c r="AK238" s="660" t="s">
        <v>792</v>
      </c>
      <c r="AL238" s="437"/>
      <c r="AM238" s="660" t="s">
        <v>792</v>
      </c>
      <c r="AN238" s="438"/>
      <c r="AO238" s="510"/>
      <c r="AP238" s="428" t="s">
        <v>115</v>
      </c>
      <c r="AQ238" s="292" t="s">
        <v>129</v>
      </c>
      <c r="AR238" s="292"/>
      <c r="AS238" s="293"/>
    </row>
    <row r="239" spans="1:45" s="414" customFormat="1" ht="60" customHeight="1">
      <c r="A239" s="346">
        <v>198</v>
      </c>
      <c r="B239" s="459" t="s">
        <v>687</v>
      </c>
      <c r="C239" s="342" t="s">
        <v>242</v>
      </c>
      <c r="D239" s="342" t="s">
        <v>177</v>
      </c>
      <c r="E239" s="666">
        <v>29.239000000000001</v>
      </c>
      <c r="F239" s="786">
        <v>0</v>
      </c>
      <c r="G239" s="341">
        <v>0</v>
      </c>
      <c r="H239" s="666">
        <f>E239+F239-G239</f>
        <v>29.239000000000001</v>
      </c>
      <c r="I239" s="666">
        <v>12</v>
      </c>
      <c r="J239" s="354" t="s">
        <v>1226</v>
      </c>
      <c r="K239" s="343" t="s">
        <v>91</v>
      </c>
      <c r="L239" s="344" t="s">
        <v>1411</v>
      </c>
      <c r="M239" s="666">
        <v>30.849</v>
      </c>
      <c r="N239" s="666">
        <v>30.849</v>
      </c>
      <c r="O239" s="345">
        <f>+N239-M239</f>
        <v>0</v>
      </c>
      <c r="P239" s="666"/>
      <c r="Q239" s="825" t="s">
        <v>91</v>
      </c>
      <c r="R239" s="459" t="s">
        <v>2113</v>
      </c>
      <c r="S239" s="858"/>
      <c r="T239" s="287" t="s">
        <v>355</v>
      </c>
      <c r="U239" s="427" t="s">
        <v>2</v>
      </c>
      <c r="V239" s="936" t="s">
        <v>358</v>
      </c>
      <c r="W239" s="442" t="s">
        <v>1176</v>
      </c>
      <c r="X239" s="436"/>
      <c r="Y239" s="660" t="s">
        <v>797</v>
      </c>
      <c r="Z239" s="744">
        <v>207</v>
      </c>
      <c r="AA239" s="660" t="s">
        <v>792</v>
      </c>
      <c r="AB239" s="438"/>
      <c r="AC239" s="435"/>
      <c r="AD239" s="436"/>
      <c r="AE239" s="660" t="s">
        <v>792</v>
      </c>
      <c r="AF239" s="437"/>
      <c r="AG239" s="660" t="s">
        <v>792</v>
      </c>
      <c r="AH239" s="438"/>
      <c r="AI239" s="435"/>
      <c r="AJ239" s="436"/>
      <c r="AK239" s="660" t="s">
        <v>792</v>
      </c>
      <c r="AL239" s="437"/>
      <c r="AM239" s="660" t="s">
        <v>792</v>
      </c>
      <c r="AN239" s="438"/>
      <c r="AO239" s="510"/>
      <c r="AP239" s="428" t="s">
        <v>829</v>
      </c>
      <c r="AQ239" s="292" t="s">
        <v>129</v>
      </c>
      <c r="AR239" s="292"/>
      <c r="AS239" s="293"/>
    </row>
    <row r="240" spans="1:45" s="414" customFormat="1" ht="60" customHeight="1">
      <c r="A240" s="346">
        <v>199</v>
      </c>
      <c r="B240" s="459" t="s">
        <v>370</v>
      </c>
      <c r="C240" s="342" t="s">
        <v>184</v>
      </c>
      <c r="D240" s="342" t="s">
        <v>177</v>
      </c>
      <c r="E240" s="666">
        <v>20.521999999999998</v>
      </c>
      <c r="F240" s="786">
        <v>0</v>
      </c>
      <c r="G240" s="341">
        <v>0</v>
      </c>
      <c r="H240" s="666">
        <f>E240+F240-G240</f>
        <v>20.521999999999998</v>
      </c>
      <c r="I240" s="666">
        <v>16</v>
      </c>
      <c r="J240" s="354" t="s">
        <v>1226</v>
      </c>
      <c r="K240" s="343" t="s">
        <v>134</v>
      </c>
      <c r="L240" s="344" t="s">
        <v>1412</v>
      </c>
      <c r="M240" s="666">
        <v>13.641999999999999</v>
      </c>
      <c r="N240" s="341">
        <v>8.9060000000000006</v>
      </c>
      <c r="O240" s="345">
        <f>+N240-M240</f>
        <v>-4.7359999999999989</v>
      </c>
      <c r="P240" s="666"/>
      <c r="Q240" s="825" t="s">
        <v>91</v>
      </c>
      <c r="R240" s="355" t="s">
        <v>2114</v>
      </c>
      <c r="S240" s="858"/>
      <c r="T240" s="287" t="s">
        <v>355</v>
      </c>
      <c r="U240" s="427" t="s">
        <v>2</v>
      </c>
      <c r="V240" s="936" t="s">
        <v>358</v>
      </c>
      <c r="W240" s="442" t="s">
        <v>1176</v>
      </c>
      <c r="X240" s="436"/>
      <c r="Y240" s="660" t="s">
        <v>797</v>
      </c>
      <c r="Z240" s="744">
        <v>208</v>
      </c>
      <c r="AA240" s="660" t="s">
        <v>792</v>
      </c>
      <c r="AB240" s="438"/>
      <c r="AC240" s="435"/>
      <c r="AD240" s="436"/>
      <c r="AE240" s="660" t="s">
        <v>792</v>
      </c>
      <c r="AF240" s="437"/>
      <c r="AG240" s="660" t="s">
        <v>792</v>
      </c>
      <c r="AH240" s="438"/>
      <c r="AI240" s="435"/>
      <c r="AJ240" s="436"/>
      <c r="AK240" s="660" t="s">
        <v>792</v>
      </c>
      <c r="AL240" s="437"/>
      <c r="AM240" s="660" t="s">
        <v>792</v>
      </c>
      <c r="AN240" s="438"/>
      <c r="AO240" s="510"/>
      <c r="AP240" s="428" t="s">
        <v>829</v>
      </c>
      <c r="AQ240" s="292" t="s">
        <v>129</v>
      </c>
      <c r="AR240" s="292"/>
      <c r="AS240" s="293"/>
    </row>
    <row r="241" spans="1:47" s="269" customFormat="1" ht="24" customHeight="1">
      <c r="A241" s="258"/>
      <c r="B241" s="259" t="s">
        <v>374</v>
      </c>
      <c r="C241" s="259"/>
      <c r="D241" s="259"/>
      <c r="E241" s="665"/>
      <c r="F241" s="789"/>
      <c r="G241" s="260"/>
      <c r="H241" s="665"/>
      <c r="I241" s="665"/>
      <c r="J241" s="261"/>
      <c r="K241" s="262"/>
      <c r="L241" s="262"/>
      <c r="M241" s="665"/>
      <c r="N241" s="665"/>
      <c r="O241" s="665"/>
      <c r="P241" s="263"/>
      <c r="Q241" s="264"/>
      <c r="R241" s="265"/>
      <c r="S241" s="266"/>
      <c r="T241" s="266"/>
      <c r="U241" s="266"/>
      <c r="V241" s="942"/>
      <c r="W241" s="439"/>
      <c r="X241" s="439"/>
      <c r="Y241" s="439"/>
      <c r="Z241" s="621"/>
      <c r="AA241" s="439"/>
      <c r="AB241" s="439"/>
      <c r="AC241" s="439"/>
      <c r="AD241" s="439"/>
      <c r="AE241" s="439"/>
      <c r="AF241" s="439"/>
      <c r="AG241" s="439"/>
      <c r="AH241" s="439"/>
      <c r="AI241" s="439"/>
      <c r="AJ241" s="439"/>
      <c r="AK241" s="439"/>
      <c r="AL241" s="439"/>
      <c r="AM241" s="439"/>
      <c r="AN241" s="439"/>
      <c r="AO241" s="439"/>
      <c r="AP241" s="267"/>
      <c r="AQ241" s="266"/>
      <c r="AR241" s="266"/>
      <c r="AS241" s="268"/>
      <c r="AU241" s="414"/>
    </row>
    <row r="242" spans="1:47" s="414" customFormat="1" ht="60" customHeight="1">
      <c r="A242" s="346">
        <v>200</v>
      </c>
      <c r="B242" s="459" t="s">
        <v>375</v>
      </c>
      <c r="C242" s="342" t="s">
        <v>206</v>
      </c>
      <c r="D242" s="342" t="s">
        <v>177</v>
      </c>
      <c r="E242" s="666">
        <v>5.42</v>
      </c>
      <c r="F242" s="786">
        <v>0</v>
      </c>
      <c r="G242" s="341">
        <v>0</v>
      </c>
      <c r="H242" s="666">
        <f t="shared" si="34"/>
        <v>5.42</v>
      </c>
      <c r="I242" s="666">
        <v>5</v>
      </c>
      <c r="J242" s="733" t="s">
        <v>1226</v>
      </c>
      <c r="K242" s="343" t="s">
        <v>91</v>
      </c>
      <c r="L242" s="344" t="s">
        <v>1413</v>
      </c>
      <c r="M242" s="666">
        <v>5.5359999999999996</v>
      </c>
      <c r="N242" s="341">
        <v>6.7690000000000001</v>
      </c>
      <c r="O242" s="345">
        <f t="shared" ref="O242:O259" si="36">+N242-M242</f>
        <v>1.2330000000000005</v>
      </c>
      <c r="P242" s="666"/>
      <c r="Q242" s="825" t="s">
        <v>91</v>
      </c>
      <c r="R242" s="459" t="s">
        <v>2115</v>
      </c>
      <c r="S242" s="858"/>
      <c r="T242" s="459" t="s">
        <v>355</v>
      </c>
      <c r="U242" s="427" t="s">
        <v>2</v>
      </c>
      <c r="V242" s="936" t="s">
        <v>358</v>
      </c>
      <c r="W242" s="442" t="s">
        <v>1176</v>
      </c>
      <c r="X242" s="436"/>
      <c r="Y242" s="660" t="s">
        <v>797</v>
      </c>
      <c r="Z242" s="744">
        <v>209</v>
      </c>
      <c r="AA242" s="660" t="s">
        <v>792</v>
      </c>
      <c r="AB242" s="438"/>
      <c r="AC242" s="435"/>
      <c r="AD242" s="436"/>
      <c r="AE242" s="660" t="s">
        <v>792</v>
      </c>
      <c r="AF242" s="437"/>
      <c r="AG242" s="660" t="s">
        <v>792</v>
      </c>
      <c r="AH242" s="438"/>
      <c r="AI242" s="435"/>
      <c r="AJ242" s="436"/>
      <c r="AK242" s="660" t="s">
        <v>792</v>
      </c>
      <c r="AL242" s="437"/>
      <c r="AM242" s="660" t="s">
        <v>792</v>
      </c>
      <c r="AN242" s="438"/>
      <c r="AO242" s="510"/>
      <c r="AP242" s="428" t="s">
        <v>617</v>
      </c>
      <c r="AQ242" s="292" t="s">
        <v>129</v>
      </c>
      <c r="AR242" s="292"/>
      <c r="AS242" s="293"/>
    </row>
    <row r="243" spans="1:47" s="414" customFormat="1" ht="99.75" customHeight="1">
      <c r="A243" s="346">
        <v>201</v>
      </c>
      <c r="B243" s="459" t="s">
        <v>389</v>
      </c>
      <c r="C243" s="342" t="s">
        <v>185</v>
      </c>
      <c r="D243" s="342" t="s">
        <v>177</v>
      </c>
      <c r="E243" s="666">
        <v>37.953000000000003</v>
      </c>
      <c r="F243" s="786">
        <v>0</v>
      </c>
      <c r="G243" s="341">
        <v>0</v>
      </c>
      <c r="H243" s="666">
        <f>E243+F243-G243</f>
        <v>37.953000000000003</v>
      </c>
      <c r="I243" s="666">
        <v>28</v>
      </c>
      <c r="J243" s="350" t="s">
        <v>1505</v>
      </c>
      <c r="K243" s="343" t="s">
        <v>134</v>
      </c>
      <c r="L243" s="344" t="s">
        <v>1506</v>
      </c>
      <c r="M243" s="666">
        <v>38.777999999999999</v>
      </c>
      <c r="N243" s="341">
        <v>39.399000000000001</v>
      </c>
      <c r="O243" s="345">
        <f>+N243-M243</f>
        <v>0.62100000000000222</v>
      </c>
      <c r="P243" s="666"/>
      <c r="Q243" s="825" t="s">
        <v>1469</v>
      </c>
      <c r="R243" s="459" t="s">
        <v>2116</v>
      </c>
      <c r="S243" s="858"/>
      <c r="T243" s="459" t="s">
        <v>355</v>
      </c>
      <c r="U243" s="427" t="s">
        <v>2</v>
      </c>
      <c r="V243" s="936" t="s">
        <v>358</v>
      </c>
      <c r="W243" s="442" t="s">
        <v>1176</v>
      </c>
      <c r="X243" s="436"/>
      <c r="Y243" s="660" t="s">
        <v>797</v>
      </c>
      <c r="Z243" s="744">
        <v>210</v>
      </c>
      <c r="AA243" s="660" t="s">
        <v>792</v>
      </c>
      <c r="AB243" s="438"/>
      <c r="AC243" s="435"/>
      <c r="AD243" s="436"/>
      <c r="AE243" s="660" t="s">
        <v>792</v>
      </c>
      <c r="AF243" s="437"/>
      <c r="AG243" s="660" t="s">
        <v>792</v>
      </c>
      <c r="AH243" s="438"/>
      <c r="AI243" s="435"/>
      <c r="AJ243" s="436"/>
      <c r="AK243" s="660" t="s">
        <v>792</v>
      </c>
      <c r="AL243" s="437"/>
      <c r="AM243" s="660" t="s">
        <v>792</v>
      </c>
      <c r="AN243" s="438"/>
      <c r="AO243" s="510"/>
      <c r="AP243" s="428" t="s">
        <v>115</v>
      </c>
      <c r="AQ243" s="292" t="s">
        <v>129</v>
      </c>
      <c r="AR243" s="292"/>
      <c r="AS243" s="293"/>
    </row>
    <row r="244" spans="1:47" s="414" customFormat="1" ht="60" customHeight="1">
      <c r="A244" s="346">
        <v>202</v>
      </c>
      <c r="B244" s="459" t="s">
        <v>742</v>
      </c>
      <c r="C244" s="342" t="s">
        <v>199</v>
      </c>
      <c r="D244" s="342" t="s">
        <v>177</v>
      </c>
      <c r="E244" s="666">
        <v>95</v>
      </c>
      <c r="F244" s="786">
        <v>0</v>
      </c>
      <c r="G244" s="341">
        <v>0</v>
      </c>
      <c r="H244" s="666">
        <f t="shared" si="34"/>
        <v>95</v>
      </c>
      <c r="I244" s="666">
        <v>90</v>
      </c>
      <c r="J244" s="352" t="s">
        <v>1226</v>
      </c>
      <c r="K244" s="343" t="s">
        <v>91</v>
      </c>
      <c r="L244" s="344" t="s">
        <v>1414</v>
      </c>
      <c r="M244" s="666">
        <v>136.49299999999999</v>
      </c>
      <c r="N244" s="341">
        <v>200.07499999999999</v>
      </c>
      <c r="O244" s="345">
        <f t="shared" si="36"/>
        <v>63.581999999999994</v>
      </c>
      <c r="P244" s="666"/>
      <c r="Q244" s="825" t="s">
        <v>91</v>
      </c>
      <c r="R244" s="459" t="s">
        <v>2117</v>
      </c>
      <c r="S244" s="858"/>
      <c r="T244" s="459" t="s">
        <v>355</v>
      </c>
      <c r="U244" s="427" t="s">
        <v>2</v>
      </c>
      <c r="V244" s="936" t="s">
        <v>358</v>
      </c>
      <c r="W244" s="442" t="s">
        <v>1176</v>
      </c>
      <c r="X244" s="436"/>
      <c r="Y244" s="660" t="s">
        <v>797</v>
      </c>
      <c r="Z244" s="744">
        <v>211</v>
      </c>
      <c r="AA244" s="660" t="s">
        <v>792</v>
      </c>
      <c r="AB244" s="438"/>
      <c r="AC244" s="435"/>
      <c r="AD244" s="436"/>
      <c r="AE244" s="660" t="s">
        <v>792</v>
      </c>
      <c r="AF244" s="437"/>
      <c r="AG244" s="660" t="s">
        <v>792</v>
      </c>
      <c r="AH244" s="438"/>
      <c r="AI244" s="435"/>
      <c r="AJ244" s="436"/>
      <c r="AK244" s="660" t="s">
        <v>792</v>
      </c>
      <c r="AL244" s="437"/>
      <c r="AM244" s="660" t="s">
        <v>792</v>
      </c>
      <c r="AN244" s="438"/>
      <c r="AO244" s="510"/>
      <c r="AP244" s="428" t="s">
        <v>829</v>
      </c>
      <c r="AQ244" s="292" t="s">
        <v>129</v>
      </c>
      <c r="AR244" s="292" t="s">
        <v>129</v>
      </c>
      <c r="AS244" s="293"/>
    </row>
    <row r="245" spans="1:47" s="414" customFormat="1" ht="60" customHeight="1">
      <c r="A245" s="346">
        <v>203</v>
      </c>
      <c r="B245" s="459" t="s">
        <v>376</v>
      </c>
      <c r="C245" s="342" t="s">
        <v>184</v>
      </c>
      <c r="D245" s="342" t="s">
        <v>177</v>
      </c>
      <c r="E245" s="666">
        <v>10.319000000000001</v>
      </c>
      <c r="F245" s="786">
        <v>0</v>
      </c>
      <c r="G245" s="341">
        <v>0</v>
      </c>
      <c r="H245" s="666">
        <f t="shared" si="34"/>
        <v>10.319000000000001</v>
      </c>
      <c r="I245" s="666">
        <v>8</v>
      </c>
      <c r="J245" s="733" t="s">
        <v>1226</v>
      </c>
      <c r="K245" s="343" t="s">
        <v>91</v>
      </c>
      <c r="L245" s="344" t="s">
        <v>1415</v>
      </c>
      <c r="M245" s="666">
        <v>10.507</v>
      </c>
      <c r="N245" s="341">
        <v>10.507</v>
      </c>
      <c r="O245" s="345">
        <f t="shared" si="36"/>
        <v>0</v>
      </c>
      <c r="P245" s="666"/>
      <c r="Q245" s="825" t="s">
        <v>91</v>
      </c>
      <c r="R245" s="459" t="s">
        <v>2118</v>
      </c>
      <c r="S245" s="858"/>
      <c r="T245" s="459" t="s">
        <v>355</v>
      </c>
      <c r="U245" s="427" t="s">
        <v>2</v>
      </c>
      <c r="V245" s="936" t="s">
        <v>688</v>
      </c>
      <c r="W245" s="442" t="s">
        <v>1176</v>
      </c>
      <c r="X245" s="436"/>
      <c r="Y245" s="660" t="s">
        <v>797</v>
      </c>
      <c r="Z245" s="744">
        <v>212</v>
      </c>
      <c r="AA245" s="660" t="s">
        <v>792</v>
      </c>
      <c r="AB245" s="438"/>
      <c r="AC245" s="435"/>
      <c r="AD245" s="436"/>
      <c r="AE245" s="660" t="s">
        <v>792</v>
      </c>
      <c r="AF245" s="437"/>
      <c r="AG245" s="660" t="s">
        <v>792</v>
      </c>
      <c r="AH245" s="438"/>
      <c r="AI245" s="435"/>
      <c r="AJ245" s="436"/>
      <c r="AK245" s="660" t="s">
        <v>792</v>
      </c>
      <c r="AL245" s="437"/>
      <c r="AM245" s="660" t="s">
        <v>792</v>
      </c>
      <c r="AN245" s="438"/>
      <c r="AO245" s="510"/>
      <c r="AP245" s="427" t="s">
        <v>701</v>
      </c>
      <c r="AQ245" s="292" t="s">
        <v>129</v>
      </c>
      <c r="AR245" s="292"/>
      <c r="AS245" s="293"/>
    </row>
    <row r="246" spans="1:47" s="414" customFormat="1" ht="60" customHeight="1">
      <c r="A246" s="346">
        <v>204</v>
      </c>
      <c r="B246" s="459" t="s">
        <v>377</v>
      </c>
      <c r="C246" s="342" t="s">
        <v>185</v>
      </c>
      <c r="D246" s="342" t="s">
        <v>689</v>
      </c>
      <c r="E246" s="666">
        <v>82.700999999999993</v>
      </c>
      <c r="F246" s="786">
        <v>0</v>
      </c>
      <c r="G246" s="341">
        <v>0</v>
      </c>
      <c r="H246" s="666">
        <f t="shared" si="34"/>
        <v>82.700999999999993</v>
      </c>
      <c r="I246" s="666">
        <v>89</v>
      </c>
      <c r="J246" s="733" t="s">
        <v>1439</v>
      </c>
      <c r="K246" s="343" t="s">
        <v>91</v>
      </c>
      <c r="L246" s="344" t="s">
        <v>1416</v>
      </c>
      <c r="M246" s="666">
        <v>108.21299999999999</v>
      </c>
      <c r="N246" s="341">
        <v>364.37299999999999</v>
      </c>
      <c r="O246" s="345">
        <f t="shared" si="36"/>
        <v>256.15999999999997</v>
      </c>
      <c r="P246" s="666"/>
      <c r="Q246" s="825" t="s">
        <v>91</v>
      </c>
      <c r="R246" s="459" t="s">
        <v>2119</v>
      </c>
      <c r="S246" s="858"/>
      <c r="T246" s="459" t="s">
        <v>355</v>
      </c>
      <c r="U246" s="427" t="s">
        <v>2</v>
      </c>
      <c r="V246" s="936" t="s">
        <v>358</v>
      </c>
      <c r="W246" s="442" t="s">
        <v>1176</v>
      </c>
      <c r="X246" s="436"/>
      <c r="Y246" s="660" t="s">
        <v>797</v>
      </c>
      <c r="Z246" s="744">
        <v>213</v>
      </c>
      <c r="AA246" s="660" t="s">
        <v>792</v>
      </c>
      <c r="AB246" s="438"/>
      <c r="AC246" s="435"/>
      <c r="AD246" s="436"/>
      <c r="AE246" s="660" t="s">
        <v>792</v>
      </c>
      <c r="AF246" s="437"/>
      <c r="AG246" s="660" t="s">
        <v>792</v>
      </c>
      <c r="AH246" s="438"/>
      <c r="AI246" s="435"/>
      <c r="AJ246" s="436"/>
      <c r="AK246" s="660" t="s">
        <v>792</v>
      </c>
      <c r="AL246" s="437"/>
      <c r="AM246" s="660" t="s">
        <v>792</v>
      </c>
      <c r="AN246" s="438"/>
      <c r="AO246" s="510"/>
      <c r="AP246" s="428" t="s">
        <v>618</v>
      </c>
      <c r="AQ246" s="292" t="s">
        <v>129</v>
      </c>
      <c r="AR246" s="292"/>
      <c r="AS246" s="293"/>
    </row>
    <row r="247" spans="1:47" s="414" customFormat="1" ht="30.6" customHeight="1">
      <c r="A247" s="1005">
        <v>205</v>
      </c>
      <c r="B247" s="983" t="s">
        <v>378</v>
      </c>
      <c r="C247" s="1007" t="s">
        <v>184</v>
      </c>
      <c r="D247" s="1007" t="s">
        <v>177</v>
      </c>
      <c r="E247" s="666">
        <v>7.7670000000000003</v>
      </c>
      <c r="F247" s="786">
        <v>0</v>
      </c>
      <c r="G247" s="341">
        <v>0</v>
      </c>
      <c r="H247" s="666">
        <f t="shared" si="34"/>
        <v>7.7670000000000003</v>
      </c>
      <c r="I247" s="1137">
        <v>103</v>
      </c>
      <c r="J247" s="1135" t="s">
        <v>1440</v>
      </c>
      <c r="K247" s="989" t="s">
        <v>91</v>
      </c>
      <c r="L247" s="991" t="s">
        <v>1232</v>
      </c>
      <c r="M247" s="712">
        <v>7.9240000000000004</v>
      </c>
      <c r="N247" s="341">
        <v>42.792000000000002</v>
      </c>
      <c r="O247" s="345">
        <f t="shared" si="36"/>
        <v>34.868000000000002</v>
      </c>
      <c r="P247" s="666"/>
      <c r="Q247" s="969" t="s">
        <v>91</v>
      </c>
      <c r="R247" s="983" t="s">
        <v>2120</v>
      </c>
      <c r="S247" s="969"/>
      <c r="T247" s="912" t="s">
        <v>355</v>
      </c>
      <c r="U247" s="427" t="s">
        <v>2</v>
      </c>
      <c r="V247" s="936" t="s">
        <v>358</v>
      </c>
      <c r="W247" s="963" t="s">
        <v>1176</v>
      </c>
      <c r="X247" s="963"/>
      <c r="Y247" s="963" t="s">
        <v>792</v>
      </c>
      <c r="Z247" s="971">
        <v>214</v>
      </c>
      <c r="AA247" s="963" t="s">
        <v>1189</v>
      </c>
      <c r="AB247" s="973"/>
      <c r="AC247" s="967"/>
      <c r="AD247" s="963"/>
      <c r="AE247" s="963" t="s">
        <v>1190</v>
      </c>
      <c r="AF247" s="961"/>
      <c r="AG247" s="963" t="s">
        <v>792</v>
      </c>
      <c r="AH247" s="965"/>
      <c r="AI247" s="967"/>
      <c r="AJ247" s="963"/>
      <c r="AK247" s="963" t="s">
        <v>1189</v>
      </c>
      <c r="AL247" s="961"/>
      <c r="AM247" s="963" t="s">
        <v>792</v>
      </c>
      <c r="AN247" s="965"/>
      <c r="AO247" s="1026"/>
      <c r="AP247" s="661" t="s">
        <v>618</v>
      </c>
      <c r="AQ247" s="1031" t="s">
        <v>129</v>
      </c>
      <c r="AR247" s="1031"/>
      <c r="AS247" s="1029"/>
    </row>
    <row r="248" spans="1:47" s="414" customFormat="1" ht="30.6" customHeight="1">
      <c r="A248" s="1006"/>
      <c r="B248" s="984"/>
      <c r="C248" s="1008"/>
      <c r="D248" s="1008"/>
      <c r="E248" s="463">
        <v>91.53</v>
      </c>
      <c r="F248" s="786">
        <v>0</v>
      </c>
      <c r="G248" s="341">
        <v>0</v>
      </c>
      <c r="H248" s="666">
        <f t="shared" si="34"/>
        <v>91.53</v>
      </c>
      <c r="I248" s="1138"/>
      <c r="J248" s="1136"/>
      <c r="K248" s="990"/>
      <c r="L248" s="992"/>
      <c r="M248" s="367">
        <v>93.777000000000001</v>
      </c>
      <c r="N248" s="373">
        <v>75.805000000000007</v>
      </c>
      <c r="O248" s="345">
        <f t="shared" si="36"/>
        <v>-17.971999999999994</v>
      </c>
      <c r="P248" s="666"/>
      <c r="Q248" s="970"/>
      <c r="R248" s="984"/>
      <c r="S248" s="970"/>
      <c r="T248" s="912" t="s">
        <v>355</v>
      </c>
      <c r="U248" s="427" t="s">
        <v>2</v>
      </c>
      <c r="V248" s="936" t="s">
        <v>379</v>
      </c>
      <c r="W248" s="964"/>
      <c r="X248" s="964"/>
      <c r="Y248" s="964"/>
      <c r="Z248" s="972"/>
      <c r="AA248" s="964"/>
      <c r="AB248" s="974"/>
      <c r="AC248" s="968"/>
      <c r="AD248" s="964"/>
      <c r="AE248" s="964"/>
      <c r="AF248" s="962"/>
      <c r="AG248" s="964"/>
      <c r="AH248" s="966"/>
      <c r="AI248" s="968"/>
      <c r="AJ248" s="964"/>
      <c r="AK248" s="964"/>
      <c r="AL248" s="962"/>
      <c r="AM248" s="964"/>
      <c r="AN248" s="966"/>
      <c r="AO248" s="1027"/>
      <c r="AP248" s="661" t="s">
        <v>618</v>
      </c>
      <c r="AQ248" s="1032"/>
      <c r="AR248" s="1032"/>
      <c r="AS248" s="1030"/>
    </row>
    <row r="249" spans="1:47" s="414" customFormat="1" ht="60" customHeight="1">
      <c r="A249" s="346">
        <v>206</v>
      </c>
      <c r="B249" s="459" t="s">
        <v>380</v>
      </c>
      <c r="C249" s="342" t="s">
        <v>193</v>
      </c>
      <c r="D249" s="342" t="s">
        <v>177</v>
      </c>
      <c r="E249" s="666">
        <v>33.424999999999997</v>
      </c>
      <c r="F249" s="786">
        <v>0</v>
      </c>
      <c r="G249" s="341">
        <v>0</v>
      </c>
      <c r="H249" s="666">
        <f t="shared" ref="H249:H304" si="37">E249+F249-G249</f>
        <v>33.424999999999997</v>
      </c>
      <c r="I249" s="666">
        <v>34</v>
      </c>
      <c r="J249" s="350" t="s">
        <v>1267</v>
      </c>
      <c r="K249" s="343" t="s">
        <v>91</v>
      </c>
      <c r="L249" s="344" t="s">
        <v>1417</v>
      </c>
      <c r="M249" s="666">
        <v>34.064</v>
      </c>
      <c r="N249" s="341">
        <v>36.177999999999997</v>
      </c>
      <c r="O249" s="345">
        <f t="shared" si="36"/>
        <v>2.1139999999999972</v>
      </c>
      <c r="P249" s="666"/>
      <c r="Q249" s="825" t="s">
        <v>91</v>
      </c>
      <c r="R249" s="459" t="s">
        <v>2121</v>
      </c>
      <c r="S249" s="858"/>
      <c r="T249" s="459" t="s">
        <v>355</v>
      </c>
      <c r="U249" s="427" t="s">
        <v>2</v>
      </c>
      <c r="V249" s="936" t="s">
        <v>358</v>
      </c>
      <c r="W249" s="442" t="s">
        <v>1176</v>
      </c>
      <c r="X249" s="436"/>
      <c r="Y249" s="660" t="s">
        <v>797</v>
      </c>
      <c r="Z249" s="744">
        <v>215</v>
      </c>
      <c r="AA249" s="660" t="s">
        <v>792</v>
      </c>
      <c r="AB249" s="438"/>
      <c r="AC249" s="435"/>
      <c r="AD249" s="436"/>
      <c r="AE249" s="660" t="s">
        <v>792</v>
      </c>
      <c r="AF249" s="437"/>
      <c r="AG249" s="660" t="s">
        <v>792</v>
      </c>
      <c r="AH249" s="438"/>
      <c r="AI249" s="435"/>
      <c r="AJ249" s="436"/>
      <c r="AK249" s="660" t="s">
        <v>792</v>
      </c>
      <c r="AL249" s="437"/>
      <c r="AM249" s="660" t="s">
        <v>792</v>
      </c>
      <c r="AN249" s="438"/>
      <c r="AO249" s="510"/>
      <c r="AP249" s="428" t="s">
        <v>115</v>
      </c>
      <c r="AQ249" s="292" t="s">
        <v>129</v>
      </c>
      <c r="AR249" s="292"/>
      <c r="AS249" s="293"/>
    </row>
    <row r="250" spans="1:47" s="414" customFormat="1" ht="70.5" customHeight="1">
      <c r="A250" s="346">
        <v>207</v>
      </c>
      <c r="B250" s="459" t="s">
        <v>390</v>
      </c>
      <c r="C250" s="342" t="s">
        <v>185</v>
      </c>
      <c r="D250" s="342" t="s">
        <v>208</v>
      </c>
      <c r="E250" s="666">
        <v>60.002000000000002</v>
      </c>
      <c r="F250" s="786">
        <v>0</v>
      </c>
      <c r="G250" s="341">
        <v>0</v>
      </c>
      <c r="H250" s="666">
        <f>E250+F250-G250</f>
        <v>60.002000000000002</v>
      </c>
      <c r="I250" s="666">
        <v>60</v>
      </c>
      <c r="J250" s="350" t="s">
        <v>1507</v>
      </c>
      <c r="K250" s="343" t="s">
        <v>133</v>
      </c>
      <c r="L250" s="344" t="s">
        <v>1508</v>
      </c>
      <c r="M250" s="666">
        <v>60.954999999999998</v>
      </c>
      <c r="N250" s="341">
        <v>54.155000000000001</v>
      </c>
      <c r="O250" s="345">
        <f>+N250-M250</f>
        <v>-6.7999999999999972</v>
      </c>
      <c r="P250" s="666"/>
      <c r="Q250" s="825" t="s">
        <v>1469</v>
      </c>
      <c r="R250" s="459" t="s">
        <v>2122</v>
      </c>
      <c r="S250" s="858"/>
      <c r="T250" s="459" t="s">
        <v>355</v>
      </c>
      <c r="U250" s="427" t="s">
        <v>2</v>
      </c>
      <c r="V250" s="936" t="s">
        <v>358</v>
      </c>
      <c r="W250" s="442" t="s">
        <v>1176</v>
      </c>
      <c r="X250" s="436"/>
      <c r="Y250" s="660" t="s">
        <v>797</v>
      </c>
      <c r="Z250" s="744">
        <v>216</v>
      </c>
      <c r="AA250" s="660" t="s">
        <v>792</v>
      </c>
      <c r="AB250" s="438"/>
      <c r="AC250" s="435"/>
      <c r="AD250" s="436"/>
      <c r="AE250" s="660" t="s">
        <v>792</v>
      </c>
      <c r="AF250" s="437"/>
      <c r="AG250" s="660" t="s">
        <v>792</v>
      </c>
      <c r="AH250" s="438"/>
      <c r="AI250" s="435"/>
      <c r="AJ250" s="436"/>
      <c r="AK250" s="660" t="s">
        <v>792</v>
      </c>
      <c r="AL250" s="437"/>
      <c r="AM250" s="660" t="s">
        <v>792</v>
      </c>
      <c r="AN250" s="438"/>
      <c r="AO250" s="510"/>
      <c r="AP250" s="428" t="s">
        <v>115</v>
      </c>
      <c r="AQ250" s="292" t="s">
        <v>129</v>
      </c>
      <c r="AR250" s="292" t="s">
        <v>129</v>
      </c>
      <c r="AS250" s="293"/>
    </row>
    <row r="251" spans="1:47" s="414" customFormat="1" ht="60" customHeight="1">
      <c r="A251" s="346">
        <v>208</v>
      </c>
      <c r="B251" s="459" t="s">
        <v>392</v>
      </c>
      <c r="C251" s="342" t="s">
        <v>176</v>
      </c>
      <c r="D251" s="342" t="s">
        <v>177</v>
      </c>
      <c r="E251" s="666">
        <v>389.02699999999999</v>
      </c>
      <c r="F251" s="786">
        <v>0</v>
      </c>
      <c r="G251" s="341">
        <v>0</v>
      </c>
      <c r="H251" s="666">
        <f>E251+F251-G251</f>
        <v>389.02699999999999</v>
      </c>
      <c r="I251" s="741">
        <v>326</v>
      </c>
      <c r="J251" s="733" t="s">
        <v>1226</v>
      </c>
      <c r="K251" s="343" t="s">
        <v>91</v>
      </c>
      <c r="L251" s="344" t="s">
        <v>1233</v>
      </c>
      <c r="M251" s="666">
        <v>436.89499999999998</v>
      </c>
      <c r="N251" s="341">
        <v>485.72199999999998</v>
      </c>
      <c r="O251" s="345">
        <f>+N251-M251</f>
        <v>48.826999999999998</v>
      </c>
      <c r="P251" s="666"/>
      <c r="Q251" s="825" t="s">
        <v>91</v>
      </c>
      <c r="R251" s="459" t="s">
        <v>2123</v>
      </c>
      <c r="S251" s="858"/>
      <c r="T251" s="459" t="s">
        <v>355</v>
      </c>
      <c r="U251" s="427" t="s">
        <v>2</v>
      </c>
      <c r="V251" s="936" t="s">
        <v>358</v>
      </c>
      <c r="W251" s="442" t="s">
        <v>1176</v>
      </c>
      <c r="X251" s="436"/>
      <c r="Y251" s="660" t="s">
        <v>797</v>
      </c>
      <c r="Z251" s="744">
        <v>217</v>
      </c>
      <c r="AA251" s="660" t="s">
        <v>792</v>
      </c>
      <c r="AB251" s="438"/>
      <c r="AC251" s="435"/>
      <c r="AD251" s="436"/>
      <c r="AE251" s="660" t="s">
        <v>792</v>
      </c>
      <c r="AF251" s="437"/>
      <c r="AG251" s="660" t="s">
        <v>792</v>
      </c>
      <c r="AH251" s="438"/>
      <c r="AI251" s="435"/>
      <c r="AJ251" s="436"/>
      <c r="AK251" s="660" t="s">
        <v>792</v>
      </c>
      <c r="AL251" s="437"/>
      <c r="AM251" s="660" t="s">
        <v>792</v>
      </c>
      <c r="AN251" s="438"/>
      <c r="AO251" s="510"/>
      <c r="AP251" s="428" t="s">
        <v>618</v>
      </c>
      <c r="AQ251" s="292" t="s">
        <v>129</v>
      </c>
      <c r="AR251" s="292" t="s">
        <v>129</v>
      </c>
      <c r="AS251" s="293"/>
    </row>
    <row r="252" spans="1:47" s="414" customFormat="1" ht="60" customHeight="1">
      <c r="A252" s="346">
        <v>209</v>
      </c>
      <c r="B252" s="459" t="s">
        <v>527</v>
      </c>
      <c r="C252" s="342" t="s">
        <v>226</v>
      </c>
      <c r="D252" s="342" t="s">
        <v>177</v>
      </c>
      <c r="E252" s="666">
        <v>380.04599999999999</v>
      </c>
      <c r="F252" s="786">
        <v>0</v>
      </c>
      <c r="G252" s="341">
        <v>0</v>
      </c>
      <c r="H252" s="666">
        <f>E252+F252-G252</f>
        <v>380.04599999999999</v>
      </c>
      <c r="I252" s="741">
        <v>374</v>
      </c>
      <c r="J252" s="733" t="s">
        <v>1226</v>
      </c>
      <c r="K252" s="343" t="s">
        <v>91</v>
      </c>
      <c r="L252" s="355" t="s">
        <v>1418</v>
      </c>
      <c r="M252" s="666">
        <v>512.15</v>
      </c>
      <c r="N252" s="341">
        <v>666.70399999999995</v>
      </c>
      <c r="O252" s="345">
        <f>+N252-M252</f>
        <v>154.55399999999997</v>
      </c>
      <c r="P252" s="666"/>
      <c r="Q252" s="825" t="s">
        <v>91</v>
      </c>
      <c r="R252" s="459" t="s">
        <v>2124</v>
      </c>
      <c r="S252" s="858"/>
      <c r="T252" s="903" t="s">
        <v>355</v>
      </c>
      <c r="U252" s="288" t="s">
        <v>2</v>
      </c>
      <c r="V252" s="936" t="s">
        <v>358</v>
      </c>
      <c r="W252" s="442" t="s">
        <v>1176</v>
      </c>
      <c r="X252" s="436"/>
      <c r="Y252" s="660" t="s">
        <v>797</v>
      </c>
      <c r="Z252" s="744">
        <v>218</v>
      </c>
      <c r="AA252" s="660" t="s">
        <v>792</v>
      </c>
      <c r="AB252" s="438"/>
      <c r="AC252" s="435"/>
      <c r="AD252" s="436"/>
      <c r="AE252" s="660" t="s">
        <v>792</v>
      </c>
      <c r="AF252" s="437"/>
      <c r="AG252" s="660" t="s">
        <v>792</v>
      </c>
      <c r="AH252" s="438"/>
      <c r="AI252" s="435"/>
      <c r="AJ252" s="436"/>
      <c r="AK252" s="660" t="s">
        <v>792</v>
      </c>
      <c r="AL252" s="437"/>
      <c r="AM252" s="660" t="s">
        <v>792</v>
      </c>
      <c r="AN252" s="438"/>
      <c r="AO252" s="510"/>
      <c r="AP252" s="427" t="s">
        <v>701</v>
      </c>
      <c r="AQ252" s="292" t="s">
        <v>129</v>
      </c>
      <c r="AR252" s="746"/>
      <c r="AS252" s="747"/>
    </row>
    <row r="253" spans="1:47" s="414" customFormat="1" ht="60" customHeight="1">
      <c r="A253" s="346">
        <v>210</v>
      </c>
      <c r="B253" s="459" t="s">
        <v>381</v>
      </c>
      <c r="C253" s="342" t="s">
        <v>205</v>
      </c>
      <c r="D253" s="342" t="s">
        <v>173</v>
      </c>
      <c r="E253" s="666">
        <v>600.4</v>
      </c>
      <c r="F253" s="786">
        <v>0</v>
      </c>
      <c r="G253" s="341">
        <v>0</v>
      </c>
      <c r="H253" s="666">
        <f t="shared" si="37"/>
        <v>600.4</v>
      </c>
      <c r="I253" s="666">
        <v>589</v>
      </c>
      <c r="J253" s="354" t="s">
        <v>1226</v>
      </c>
      <c r="K253" s="343" t="s">
        <v>91</v>
      </c>
      <c r="L253" s="344" t="s">
        <v>1419</v>
      </c>
      <c r="M253" s="666">
        <v>573.21900000000005</v>
      </c>
      <c r="N253" s="341">
        <v>599.06899999999996</v>
      </c>
      <c r="O253" s="345">
        <f t="shared" si="36"/>
        <v>25.849999999999909</v>
      </c>
      <c r="P253" s="666"/>
      <c r="Q253" s="825" t="s">
        <v>91</v>
      </c>
      <c r="R253" s="459" t="s">
        <v>2125</v>
      </c>
      <c r="S253" s="858"/>
      <c r="T253" s="459" t="s">
        <v>355</v>
      </c>
      <c r="U253" s="427" t="s">
        <v>2</v>
      </c>
      <c r="V253" s="936" t="s">
        <v>358</v>
      </c>
      <c r="W253" s="442" t="s">
        <v>1176</v>
      </c>
      <c r="X253" s="436"/>
      <c r="Y253" s="660" t="s">
        <v>797</v>
      </c>
      <c r="Z253" s="744">
        <v>219</v>
      </c>
      <c r="AA253" s="660" t="s">
        <v>792</v>
      </c>
      <c r="AB253" s="438"/>
      <c r="AC253" s="435"/>
      <c r="AD253" s="436"/>
      <c r="AE253" s="660" t="s">
        <v>792</v>
      </c>
      <c r="AF253" s="437"/>
      <c r="AG253" s="660" t="s">
        <v>792</v>
      </c>
      <c r="AH253" s="438"/>
      <c r="AI253" s="435"/>
      <c r="AJ253" s="436"/>
      <c r="AK253" s="660" t="s">
        <v>792</v>
      </c>
      <c r="AL253" s="437"/>
      <c r="AM253" s="660" t="s">
        <v>792</v>
      </c>
      <c r="AN253" s="438"/>
      <c r="AO253" s="510"/>
      <c r="AP253" s="428" t="s">
        <v>829</v>
      </c>
      <c r="AQ253" s="292" t="s">
        <v>129</v>
      </c>
      <c r="AR253" s="292"/>
      <c r="AS253" s="293"/>
    </row>
    <row r="254" spans="1:47" s="414" customFormat="1" ht="60" customHeight="1">
      <c r="A254" s="346">
        <v>211</v>
      </c>
      <c r="B254" s="459" t="s">
        <v>382</v>
      </c>
      <c r="C254" s="342" t="s">
        <v>194</v>
      </c>
      <c r="D254" s="342" t="s">
        <v>685</v>
      </c>
      <c r="E254" s="666">
        <v>748.06899999999996</v>
      </c>
      <c r="F254" s="786">
        <v>0</v>
      </c>
      <c r="G254" s="341">
        <v>0</v>
      </c>
      <c r="H254" s="666">
        <f t="shared" si="37"/>
        <v>748.06899999999996</v>
      </c>
      <c r="I254" s="666">
        <v>710</v>
      </c>
      <c r="J254" s="354" t="s">
        <v>1226</v>
      </c>
      <c r="K254" s="343" t="s">
        <v>91</v>
      </c>
      <c r="L254" s="344" t="s">
        <v>1420</v>
      </c>
      <c r="M254" s="666">
        <v>770.37800000000004</v>
      </c>
      <c r="N254" s="341">
        <v>857.81200000000001</v>
      </c>
      <c r="O254" s="345">
        <f t="shared" si="36"/>
        <v>87.433999999999969</v>
      </c>
      <c r="P254" s="748"/>
      <c r="Q254" s="825" t="s">
        <v>91</v>
      </c>
      <c r="R254" s="459" t="s">
        <v>2126</v>
      </c>
      <c r="S254" s="858"/>
      <c r="T254" s="459" t="s">
        <v>355</v>
      </c>
      <c r="U254" s="427" t="s">
        <v>2</v>
      </c>
      <c r="V254" s="936" t="s">
        <v>358</v>
      </c>
      <c r="W254" s="442" t="s">
        <v>1176</v>
      </c>
      <c r="X254" s="436"/>
      <c r="Y254" s="660" t="s">
        <v>797</v>
      </c>
      <c r="Z254" s="744">
        <v>220</v>
      </c>
      <c r="AA254" s="660" t="s">
        <v>792</v>
      </c>
      <c r="AB254" s="438"/>
      <c r="AC254" s="435"/>
      <c r="AD254" s="436"/>
      <c r="AE254" s="660" t="s">
        <v>792</v>
      </c>
      <c r="AF254" s="437"/>
      <c r="AG254" s="660" t="s">
        <v>792</v>
      </c>
      <c r="AH254" s="438"/>
      <c r="AI254" s="435"/>
      <c r="AJ254" s="436"/>
      <c r="AK254" s="660" t="s">
        <v>792</v>
      </c>
      <c r="AL254" s="437"/>
      <c r="AM254" s="660" t="s">
        <v>792</v>
      </c>
      <c r="AN254" s="438"/>
      <c r="AO254" s="510"/>
      <c r="AP254" s="428" t="s">
        <v>829</v>
      </c>
      <c r="AQ254" s="292" t="s">
        <v>129</v>
      </c>
      <c r="AR254" s="292"/>
      <c r="AS254" s="293"/>
    </row>
    <row r="255" spans="1:47" s="414" customFormat="1" ht="60" customHeight="1">
      <c r="A255" s="346">
        <v>212</v>
      </c>
      <c r="B255" s="459" t="s">
        <v>383</v>
      </c>
      <c r="C255" s="342" t="s">
        <v>328</v>
      </c>
      <c r="D255" s="342" t="s">
        <v>177</v>
      </c>
      <c r="E255" s="666">
        <v>5.6479999999999997</v>
      </c>
      <c r="F255" s="786">
        <v>0</v>
      </c>
      <c r="G255" s="341">
        <v>0</v>
      </c>
      <c r="H255" s="666">
        <f t="shared" si="37"/>
        <v>5.6479999999999997</v>
      </c>
      <c r="I255" s="666">
        <v>4.8</v>
      </c>
      <c r="J255" s="733" t="s">
        <v>1226</v>
      </c>
      <c r="K255" s="343" t="s">
        <v>91</v>
      </c>
      <c r="L255" s="344" t="s">
        <v>1234</v>
      </c>
      <c r="M255" s="666">
        <v>5.7439999999999998</v>
      </c>
      <c r="N255" s="341">
        <v>5.7519999999999998</v>
      </c>
      <c r="O255" s="345">
        <f t="shared" si="36"/>
        <v>8.0000000000000071E-3</v>
      </c>
      <c r="P255" s="666"/>
      <c r="Q255" s="825" t="s">
        <v>91</v>
      </c>
      <c r="R255" s="459" t="s">
        <v>2127</v>
      </c>
      <c r="S255" s="858"/>
      <c r="T255" s="459" t="s">
        <v>355</v>
      </c>
      <c r="U255" s="427" t="s">
        <v>2</v>
      </c>
      <c r="V255" s="936" t="s">
        <v>384</v>
      </c>
      <c r="W255" s="442" t="s">
        <v>1176</v>
      </c>
      <c r="X255" s="436"/>
      <c r="Y255" s="660" t="s">
        <v>797</v>
      </c>
      <c r="Z255" s="744">
        <v>221</v>
      </c>
      <c r="AA255" s="660" t="s">
        <v>792</v>
      </c>
      <c r="AB255" s="438"/>
      <c r="AC255" s="435"/>
      <c r="AD255" s="436"/>
      <c r="AE255" s="660" t="s">
        <v>792</v>
      </c>
      <c r="AF255" s="437"/>
      <c r="AG255" s="660" t="s">
        <v>792</v>
      </c>
      <c r="AH255" s="438"/>
      <c r="AI255" s="435"/>
      <c r="AJ255" s="436"/>
      <c r="AK255" s="660" t="s">
        <v>792</v>
      </c>
      <c r="AL255" s="437"/>
      <c r="AM255" s="660" t="s">
        <v>792</v>
      </c>
      <c r="AN255" s="438"/>
      <c r="AO255" s="510"/>
      <c r="AP255" s="428" t="s">
        <v>617</v>
      </c>
      <c r="AQ255" s="292" t="s">
        <v>129</v>
      </c>
      <c r="AR255" s="292"/>
      <c r="AS255" s="293"/>
    </row>
    <row r="256" spans="1:47" s="414" customFormat="1" ht="60" customHeight="1">
      <c r="A256" s="346">
        <v>213</v>
      </c>
      <c r="B256" s="459" t="s">
        <v>388</v>
      </c>
      <c r="C256" s="342" t="s">
        <v>194</v>
      </c>
      <c r="D256" s="342" t="s">
        <v>177</v>
      </c>
      <c r="E256" s="666">
        <v>9.4019999999999992</v>
      </c>
      <c r="F256" s="786">
        <v>0</v>
      </c>
      <c r="G256" s="341">
        <v>0</v>
      </c>
      <c r="H256" s="666">
        <f>E256+F256-G256</f>
        <v>9.4019999999999992</v>
      </c>
      <c r="I256" s="666">
        <v>8</v>
      </c>
      <c r="J256" s="354" t="s">
        <v>1226</v>
      </c>
      <c r="K256" s="343" t="s">
        <v>91</v>
      </c>
      <c r="L256" s="344" t="s">
        <v>1421</v>
      </c>
      <c r="M256" s="666">
        <v>11.007</v>
      </c>
      <c r="N256" s="341">
        <v>58.771000000000001</v>
      </c>
      <c r="O256" s="345">
        <f>+N256-M256</f>
        <v>47.764000000000003</v>
      </c>
      <c r="P256" s="666"/>
      <c r="Q256" s="825" t="s">
        <v>91</v>
      </c>
      <c r="R256" s="459" t="s">
        <v>2128</v>
      </c>
      <c r="S256" s="858"/>
      <c r="T256" s="459" t="s">
        <v>355</v>
      </c>
      <c r="U256" s="427" t="s">
        <v>2</v>
      </c>
      <c r="V256" s="936" t="s">
        <v>384</v>
      </c>
      <c r="W256" s="442" t="s">
        <v>1176</v>
      </c>
      <c r="X256" s="436"/>
      <c r="Y256" s="660" t="s">
        <v>797</v>
      </c>
      <c r="Z256" s="744">
        <v>222</v>
      </c>
      <c r="AA256" s="660" t="s">
        <v>792</v>
      </c>
      <c r="AB256" s="438"/>
      <c r="AC256" s="435"/>
      <c r="AD256" s="436"/>
      <c r="AE256" s="660" t="s">
        <v>792</v>
      </c>
      <c r="AF256" s="437"/>
      <c r="AG256" s="660" t="s">
        <v>792</v>
      </c>
      <c r="AH256" s="438"/>
      <c r="AI256" s="435"/>
      <c r="AJ256" s="436"/>
      <c r="AK256" s="660" t="s">
        <v>792</v>
      </c>
      <c r="AL256" s="437"/>
      <c r="AM256" s="660" t="s">
        <v>792</v>
      </c>
      <c r="AN256" s="438"/>
      <c r="AO256" s="510"/>
      <c r="AP256" s="428" t="s">
        <v>829</v>
      </c>
      <c r="AQ256" s="292" t="s">
        <v>129</v>
      </c>
      <c r="AR256" s="292"/>
      <c r="AS256" s="293"/>
    </row>
    <row r="257" spans="1:47" s="414" customFormat="1" ht="60" customHeight="1">
      <c r="A257" s="346">
        <v>214</v>
      </c>
      <c r="B257" s="459" t="s">
        <v>391</v>
      </c>
      <c r="C257" s="342" t="s">
        <v>185</v>
      </c>
      <c r="D257" s="342" t="s">
        <v>177</v>
      </c>
      <c r="E257" s="666">
        <v>100</v>
      </c>
      <c r="F257" s="666">
        <v>1.5</v>
      </c>
      <c r="G257" s="341">
        <v>56</v>
      </c>
      <c r="H257" s="666">
        <f>E257+F257-G257</f>
        <v>45.5</v>
      </c>
      <c r="I257" s="666">
        <v>46</v>
      </c>
      <c r="J257" s="354" t="s">
        <v>1226</v>
      </c>
      <c r="K257" s="343" t="s">
        <v>91</v>
      </c>
      <c r="L257" s="344" t="s">
        <v>1422</v>
      </c>
      <c r="M257" s="666">
        <v>81.481999999999999</v>
      </c>
      <c r="N257" s="341">
        <v>81.481999999999999</v>
      </c>
      <c r="O257" s="345">
        <f>+N257-M257</f>
        <v>0</v>
      </c>
      <c r="P257" s="666"/>
      <c r="Q257" s="825" t="s">
        <v>91</v>
      </c>
      <c r="R257" s="459" t="s">
        <v>2129</v>
      </c>
      <c r="S257" s="858"/>
      <c r="T257" s="459" t="s">
        <v>355</v>
      </c>
      <c r="U257" s="427" t="s">
        <v>2</v>
      </c>
      <c r="V257" s="936" t="s">
        <v>384</v>
      </c>
      <c r="W257" s="442" t="s">
        <v>1176</v>
      </c>
      <c r="X257" s="436"/>
      <c r="Y257" s="660" t="s">
        <v>797</v>
      </c>
      <c r="Z257" s="744">
        <v>223</v>
      </c>
      <c r="AA257" s="660" t="s">
        <v>792</v>
      </c>
      <c r="AB257" s="438"/>
      <c r="AC257" s="435"/>
      <c r="AD257" s="436"/>
      <c r="AE257" s="660" t="s">
        <v>792</v>
      </c>
      <c r="AF257" s="437"/>
      <c r="AG257" s="660" t="s">
        <v>792</v>
      </c>
      <c r="AH257" s="438"/>
      <c r="AI257" s="435"/>
      <c r="AJ257" s="436"/>
      <c r="AK257" s="660" t="s">
        <v>792</v>
      </c>
      <c r="AL257" s="437"/>
      <c r="AM257" s="660" t="s">
        <v>792</v>
      </c>
      <c r="AN257" s="438"/>
      <c r="AO257" s="510"/>
      <c r="AP257" s="428" t="s">
        <v>829</v>
      </c>
      <c r="AQ257" s="292" t="s">
        <v>119</v>
      </c>
      <c r="AR257" s="292" t="s">
        <v>129</v>
      </c>
      <c r="AS257" s="293"/>
    </row>
    <row r="258" spans="1:47" s="414" customFormat="1" ht="60" customHeight="1">
      <c r="A258" s="346">
        <v>215</v>
      </c>
      <c r="B258" s="459" t="s">
        <v>385</v>
      </c>
      <c r="C258" s="342" t="s">
        <v>248</v>
      </c>
      <c r="D258" s="342" t="s">
        <v>177</v>
      </c>
      <c r="E258" s="666">
        <v>19.928999999999998</v>
      </c>
      <c r="F258" s="786">
        <v>0</v>
      </c>
      <c r="G258" s="341">
        <v>0</v>
      </c>
      <c r="H258" s="666">
        <f t="shared" si="37"/>
        <v>19.928999999999998</v>
      </c>
      <c r="I258" s="666">
        <v>14</v>
      </c>
      <c r="J258" s="352" t="s">
        <v>1226</v>
      </c>
      <c r="K258" s="343" t="s">
        <v>91</v>
      </c>
      <c r="L258" s="344" t="s">
        <v>1423</v>
      </c>
      <c r="M258" s="666">
        <v>32.627000000000002</v>
      </c>
      <c r="N258" s="341">
        <v>35.667000000000002</v>
      </c>
      <c r="O258" s="345">
        <f t="shared" si="36"/>
        <v>3.0399999999999991</v>
      </c>
      <c r="P258" s="666"/>
      <c r="Q258" s="825" t="s">
        <v>91</v>
      </c>
      <c r="R258" s="459" t="s">
        <v>2130</v>
      </c>
      <c r="S258" s="858"/>
      <c r="T258" s="459" t="s">
        <v>355</v>
      </c>
      <c r="U258" s="427" t="s">
        <v>2</v>
      </c>
      <c r="V258" s="936" t="s">
        <v>379</v>
      </c>
      <c r="W258" s="442" t="s">
        <v>1176</v>
      </c>
      <c r="X258" s="436"/>
      <c r="Y258" s="660" t="s">
        <v>797</v>
      </c>
      <c r="Z258" s="744">
        <v>224</v>
      </c>
      <c r="AA258" s="660" t="s">
        <v>792</v>
      </c>
      <c r="AB258" s="438"/>
      <c r="AC258" s="435"/>
      <c r="AD258" s="436"/>
      <c r="AE258" s="660" t="s">
        <v>792</v>
      </c>
      <c r="AF258" s="437"/>
      <c r="AG258" s="660" t="s">
        <v>792</v>
      </c>
      <c r="AH258" s="438"/>
      <c r="AI258" s="435"/>
      <c r="AJ258" s="436"/>
      <c r="AK258" s="660" t="s">
        <v>792</v>
      </c>
      <c r="AL258" s="437"/>
      <c r="AM258" s="660" t="s">
        <v>792</v>
      </c>
      <c r="AN258" s="438"/>
      <c r="AO258" s="510"/>
      <c r="AP258" s="428" t="s">
        <v>829</v>
      </c>
      <c r="AQ258" s="292" t="s">
        <v>129</v>
      </c>
      <c r="AR258" s="292"/>
      <c r="AS258" s="293"/>
    </row>
    <row r="259" spans="1:47" s="414" customFormat="1" ht="60" customHeight="1">
      <c r="A259" s="346">
        <v>216</v>
      </c>
      <c r="B259" s="459" t="s">
        <v>386</v>
      </c>
      <c r="C259" s="342" t="s">
        <v>272</v>
      </c>
      <c r="D259" s="342" t="s">
        <v>177</v>
      </c>
      <c r="E259" s="666">
        <v>259.935</v>
      </c>
      <c r="F259" s="786">
        <v>0</v>
      </c>
      <c r="G259" s="341">
        <v>0</v>
      </c>
      <c r="H259" s="666">
        <f t="shared" si="37"/>
        <v>259.935</v>
      </c>
      <c r="I259" s="666">
        <v>251</v>
      </c>
      <c r="J259" s="733" t="s">
        <v>1226</v>
      </c>
      <c r="K259" s="343" t="s">
        <v>91</v>
      </c>
      <c r="L259" s="858" t="s">
        <v>1424</v>
      </c>
      <c r="M259" s="666">
        <v>268.80700000000002</v>
      </c>
      <c r="N259" s="341">
        <v>268.80700000000002</v>
      </c>
      <c r="O259" s="345">
        <f t="shared" si="36"/>
        <v>0</v>
      </c>
      <c r="P259" s="666"/>
      <c r="Q259" s="825" t="s">
        <v>91</v>
      </c>
      <c r="R259" s="459" t="s">
        <v>2131</v>
      </c>
      <c r="S259" s="858"/>
      <c r="T259" s="459" t="s">
        <v>355</v>
      </c>
      <c r="U259" s="427" t="s">
        <v>2</v>
      </c>
      <c r="V259" s="936" t="s">
        <v>387</v>
      </c>
      <c r="W259" s="442" t="s">
        <v>1176</v>
      </c>
      <c r="X259" s="436"/>
      <c r="Y259" s="660" t="s">
        <v>797</v>
      </c>
      <c r="Z259" s="744">
        <v>225</v>
      </c>
      <c r="AA259" s="660" t="s">
        <v>792</v>
      </c>
      <c r="AB259" s="438"/>
      <c r="AC259" s="435"/>
      <c r="AD259" s="436"/>
      <c r="AE259" s="660" t="s">
        <v>792</v>
      </c>
      <c r="AF259" s="437"/>
      <c r="AG259" s="660" t="s">
        <v>792</v>
      </c>
      <c r="AH259" s="438"/>
      <c r="AI259" s="435"/>
      <c r="AJ259" s="436"/>
      <c r="AK259" s="660" t="s">
        <v>792</v>
      </c>
      <c r="AL259" s="437"/>
      <c r="AM259" s="660" t="s">
        <v>792</v>
      </c>
      <c r="AN259" s="438"/>
      <c r="AO259" s="510"/>
      <c r="AP259" s="428" t="s">
        <v>618</v>
      </c>
      <c r="AQ259" s="292" t="s">
        <v>129</v>
      </c>
      <c r="AR259" s="292"/>
      <c r="AS259" s="293"/>
    </row>
    <row r="260" spans="1:47" s="414" customFormat="1" ht="82.5" customHeight="1">
      <c r="A260" s="346">
        <v>217</v>
      </c>
      <c r="B260" s="858" t="s">
        <v>725</v>
      </c>
      <c r="C260" s="342" t="s">
        <v>1172</v>
      </c>
      <c r="D260" s="342" t="s">
        <v>1172</v>
      </c>
      <c r="E260" s="666">
        <v>250</v>
      </c>
      <c r="F260" s="786">
        <v>0</v>
      </c>
      <c r="G260" s="341">
        <v>184</v>
      </c>
      <c r="H260" s="666">
        <f t="shared" ref="H260" si="38">E260+F260-G260</f>
        <v>66</v>
      </c>
      <c r="I260" s="666">
        <v>63</v>
      </c>
      <c r="J260" s="350" t="s">
        <v>1268</v>
      </c>
      <c r="K260" s="343" t="s">
        <v>154</v>
      </c>
      <c r="L260" s="858" t="s">
        <v>1425</v>
      </c>
      <c r="M260" s="666">
        <v>0</v>
      </c>
      <c r="N260" s="341">
        <v>0</v>
      </c>
      <c r="O260" s="345">
        <f t="shared" ref="O260" si="39">+N260-M260</f>
        <v>0</v>
      </c>
      <c r="P260" s="666"/>
      <c r="Q260" s="825" t="s">
        <v>152</v>
      </c>
      <c r="R260" s="459" t="s">
        <v>2132</v>
      </c>
      <c r="S260" s="858"/>
      <c r="T260" s="368" t="s">
        <v>239</v>
      </c>
      <c r="U260" s="658" t="s">
        <v>2</v>
      </c>
      <c r="V260" s="939" t="s">
        <v>739</v>
      </c>
      <c r="W260" s="442" t="s">
        <v>1176</v>
      </c>
      <c r="X260" s="436" t="s">
        <v>1177</v>
      </c>
      <c r="Y260" s="660" t="s">
        <v>792</v>
      </c>
      <c r="Z260" s="745">
        <v>14</v>
      </c>
      <c r="AA260" s="660" t="s">
        <v>792</v>
      </c>
      <c r="AB260" s="438"/>
      <c r="AC260" s="435"/>
      <c r="AD260" s="436"/>
      <c r="AE260" s="660" t="s">
        <v>792</v>
      </c>
      <c r="AF260" s="437"/>
      <c r="AG260" s="660" t="s">
        <v>792</v>
      </c>
      <c r="AH260" s="438"/>
      <c r="AI260" s="435"/>
      <c r="AJ260" s="436"/>
      <c r="AK260" s="660" t="s">
        <v>792</v>
      </c>
      <c r="AL260" s="437"/>
      <c r="AM260" s="660" t="s">
        <v>792</v>
      </c>
      <c r="AN260" s="438"/>
      <c r="AO260" s="510"/>
      <c r="AP260" s="428" t="s">
        <v>113</v>
      </c>
      <c r="AQ260" s="292" t="s">
        <v>129</v>
      </c>
      <c r="AR260" s="292"/>
      <c r="AS260" s="293"/>
    </row>
    <row r="261" spans="1:47" s="269" customFormat="1" ht="24" customHeight="1">
      <c r="A261" s="258"/>
      <c r="B261" s="259" t="s">
        <v>393</v>
      </c>
      <c r="C261" s="259"/>
      <c r="D261" s="259"/>
      <c r="E261" s="665"/>
      <c r="F261" s="789"/>
      <c r="G261" s="260">
        <v>0</v>
      </c>
      <c r="H261" s="665"/>
      <c r="I261" s="665"/>
      <c r="J261" s="261"/>
      <c r="K261" s="262"/>
      <c r="L261" s="262"/>
      <c r="M261" s="665"/>
      <c r="N261" s="867"/>
      <c r="O261" s="665"/>
      <c r="P261" s="263"/>
      <c r="Q261" s="264"/>
      <c r="R261" s="265"/>
      <c r="S261" s="266"/>
      <c r="T261" s="266"/>
      <c r="U261" s="266"/>
      <c r="V261" s="942"/>
      <c r="W261" s="439"/>
      <c r="X261" s="439"/>
      <c r="Y261" s="439"/>
      <c r="Z261" s="621"/>
      <c r="AA261" s="439"/>
      <c r="AB261" s="439"/>
      <c r="AC261" s="439"/>
      <c r="AD261" s="439"/>
      <c r="AE261" s="439"/>
      <c r="AF261" s="439"/>
      <c r="AG261" s="439"/>
      <c r="AH261" s="439"/>
      <c r="AI261" s="439"/>
      <c r="AJ261" s="439"/>
      <c r="AK261" s="439"/>
      <c r="AL261" s="439"/>
      <c r="AM261" s="439"/>
      <c r="AN261" s="439"/>
      <c r="AO261" s="439"/>
      <c r="AP261" s="267"/>
      <c r="AQ261" s="266"/>
      <c r="AR261" s="266"/>
      <c r="AS261" s="268"/>
      <c r="AU261" s="414"/>
    </row>
    <row r="262" spans="1:47" s="414" customFormat="1" ht="60" customHeight="1">
      <c r="A262" s="346">
        <v>218</v>
      </c>
      <c r="B262" s="459" t="s">
        <v>394</v>
      </c>
      <c r="C262" s="342" t="s">
        <v>300</v>
      </c>
      <c r="D262" s="342" t="s">
        <v>177</v>
      </c>
      <c r="E262" s="666">
        <v>38.046999999999997</v>
      </c>
      <c r="F262" s="786">
        <v>0</v>
      </c>
      <c r="G262" s="341">
        <v>0</v>
      </c>
      <c r="H262" s="666">
        <f t="shared" si="37"/>
        <v>38.046999999999997</v>
      </c>
      <c r="I262" s="666">
        <v>37</v>
      </c>
      <c r="J262" s="354" t="s">
        <v>1226</v>
      </c>
      <c r="K262" s="343" t="s">
        <v>91</v>
      </c>
      <c r="L262" s="344" t="s">
        <v>1426</v>
      </c>
      <c r="M262" s="666">
        <v>32.475999999999999</v>
      </c>
      <c r="N262" s="341">
        <v>88.224999999999994</v>
      </c>
      <c r="O262" s="345">
        <f t="shared" ref="O262:O278" si="40">+N262-M262</f>
        <v>55.748999999999995</v>
      </c>
      <c r="P262" s="666"/>
      <c r="Q262" s="825" t="s">
        <v>91</v>
      </c>
      <c r="R262" s="459" t="s">
        <v>2133</v>
      </c>
      <c r="S262" s="858"/>
      <c r="T262" s="287" t="s">
        <v>355</v>
      </c>
      <c r="U262" s="427" t="s">
        <v>2</v>
      </c>
      <c r="V262" s="936" t="s">
        <v>358</v>
      </c>
      <c r="W262" s="442" t="s">
        <v>1176</v>
      </c>
      <c r="X262" s="436"/>
      <c r="Y262" s="660" t="s">
        <v>797</v>
      </c>
      <c r="Z262" s="744">
        <v>227</v>
      </c>
      <c r="AA262" s="660" t="s">
        <v>792</v>
      </c>
      <c r="AB262" s="438"/>
      <c r="AC262" s="435"/>
      <c r="AD262" s="436"/>
      <c r="AE262" s="660" t="s">
        <v>792</v>
      </c>
      <c r="AF262" s="437"/>
      <c r="AG262" s="660" t="s">
        <v>792</v>
      </c>
      <c r="AH262" s="438"/>
      <c r="AI262" s="435"/>
      <c r="AJ262" s="436"/>
      <c r="AK262" s="660" t="s">
        <v>792</v>
      </c>
      <c r="AL262" s="437"/>
      <c r="AM262" s="660" t="s">
        <v>792</v>
      </c>
      <c r="AN262" s="438"/>
      <c r="AO262" s="510"/>
      <c r="AP262" s="428" t="s">
        <v>829</v>
      </c>
      <c r="AQ262" s="292" t="s">
        <v>129</v>
      </c>
      <c r="AR262" s="292"/>
      <c r="AS262" s="293"/>
    </row>
    <row r="263" spans="1:47" s="414" customFormat="1" ht="60" customHeight="1">
      <c r="A263" s="346">
        <v>219</v>
      </c>
      <c r="B263" s="459" t="s">
        <v>395</v>
      </c>
      <c r="C263" s="342" t="s">
        <v>272</v>
      </c>
      <c r="D263" s="342" t="s">
        <v>177</v>
      </c>
      <c r="E263" s="666">
        <v>12.917</v>
      </c>
      <c r="F263" s="786">
        <v>0</v>
      </c>
      <c r="G263" s="341">
        <v>0</v>
      </c>
      <c r="H263" s="666">
        <f t="shared" si="37"/>
        <v>12.917</v>
      </c>
      <c r="I263" s="666">
        <v>23</v>
      </c>
      <c r="J263" s="733" t="s">
        <v>1226</v>
      </c>
      <c r="K263" s="343" t="s">
        <v>91</v>
      </c>
      <c r="L263" s="344" t="s">
        <v>1235</v>
      </c>
      <c r="M263" s="666">
        <v>16.856999999999999</v>
      </c>
      <c r="N263" s="341">
        <v>16.856999999999999</v>
      </c>
      <c r="O263" s="345">
        <f t="shared" si="40"/>
        <v>0</v>
      </c>
      <c r="P263" s="666"/>
      <c r="Q263" s="825" t="s">
        <v>91</v>
      </c>
      <c r="R263" s="459" t="s">
        <v>2134</v>
      </c>
      <c r="S263" s="858"/>
      <c r="T263" s="287" t="s">
        <v>355</v>
      </c>
      <c r="U263" s="427" t="s">
        <v>2</v>
      </c>
      <c r="V263" s="936" t="s">
        <v>358</v>
      </c>
      <c r="W263" s="442" t="s">
        <v>1176</v>
      </c>
      <c r="X263" s="436"/>
      <c r="Y263" s="660" t="s">
        <v>797</v>
      </c>
      <c r="Z263" s="744">
        <v>228</v>
      </c>
      <c r="AA263" s="660" t="s">
        <v>792</v>
      </c>
      <c r="AB263" s="438"/>
      <c r="AC263" s="435"/>
      <c r="AD263" s="436"/>
      <c r="AE263" s="660" t="s">
        <v>792</v>
      </c>
      <c r="AF263" s="437"/>
      <c r="AG263" s="660" t="s">
        <v>792</v>
      </c>
      <c r="AH263" s="438"/>
      <c r="AI263" s="435"/>
      <c r="AJ263" s="436"/>
      <c r="AK263" s="660" t="s">
        <v>792</v>
      </c>
      <c r="AL263" s="437"/>
      <c r="AM263" s="660" t="s">
        <v>792</v>
      </c>
      <c r="AN263" s="438"/>
      <c r="AO263" s="510"/>
      <c r="AP263" s="427" t="s">
        <v>701</v>
      </c>
      <c r="AQ263" s="292" t="s">
        <v>129</v>
      </c>
      <c r="AR263" s="292"/>
      <c r="AS263" s="293"/>
    </row>
    <row r="264" spans="1:47" s="414" customFormat="1" ht="60" customHeight="1">
      <c r="A264" s="346">
        <v>220</v>
      </c>
      <c r="B264" s="459" t="s">
        <v>690</v>
      </c>
      <c r="C264" s="342" t="s">
        <v>172</v>
      </c>
      <c r="D264" s="342" t="s">
        <v>177</v>
      </c>
      <c r="E264" s="666">
        <v>41.789000000000001</v>
      </c>
      <c r="F264" s="786">
        <v>0</v>
      </c>
      <c r="G264" s="341">
        <v>0</v>
      </c>
      <c r="H264" s="666">
        <f t="shared" si="37"/>
        <v>41.789000000000001</v>
      </c>
      <c r="I264" s="666">
        <v>55</v>
      </c>
      <c r="J264" s="733" t="s">
        <v>1226</v>
      </c>
      <c r="K264" s="343" t="s">
        <v>91</v>
      </c>
      <c r="L264" s="344" t="s">
        <v>1236</v>
      </c>
      <c r="M264" s="666">
        <v>44.374000000000002</v>
      </c>
      <c r="N264" s="341">
        <v>48.304000000000002</v>
      </c>
      <c r="O264" s="345">
        <f t="shared" si="40"/>
        <v>3.9299999999999997</v>
      </c>
      <c r="P264" s="666"/>
      <c r="Q264" s="825" t="s">
        <v>91</v>
      </c>
      <c r="R264" s="459" t="s">
        <v>2135</v>
      </c>
      <c r="S264" s="858"/>
      <c r="T264" s="287" t="s">
        <v>355</v>
      </c>
      <c r="U264" s="427" t="s">
        <v>2</v>
      </c>
      <c r="V264" s="936" t="s">
        <v>358</v>
      </c>
      <c r="W264" s="442" t="s">
        <v>1176</v>
      </c>
      <c r="X264" s="436"/>
      <c r="Y264" s="660" t="s">
        <v>797</v>
      </c>
      <c r="Z264" s="744">
        <v>229</v>
      </c>
      <c r="AA264" s="660" t="s">
        <v>792</v>
      </c>
      <c r="AB264" s="438"/>
      <c r="AC264" s="435"/>
      <c r="AD264" s="436"/>
      <c r="AE264" s="660" t="s">
        <v>792</v>
      </c>
      <c r="AF264" s="437"/>
      <c r="AG264" s="660" t="s">
        <v>792</v>
      </c>
      <c r="AH264" s="438"/>
      <c r="AI264" s="435"/>
      <c r="AJ264" s="436"/>
      <c r="AK264" s="660" t="s">
        <v>792</v>
      </c>
      <c r="AL264" s="437"/>
      <c r="AM264" s="660" t="s">
        <v>792</v>
      </c>
      <c r="AN264" s="438"/>
      <c r="AO264" s="510"/>
      <c r="AP264" s="428" t="s">
        <v>617</v>
      </c>
      <c r="AQ264" s="292" t="s">
        <v>129</v>
      </c>
      <c r="AR264" s="292"/>
      <c r="AS264" s="293"/>
    </row>
    <row r="265" spans="1:47" s="414" customFormat="1" ht="30.6" customHeight="1">
      <c r="A265" s="1005">
        <v>221</v>
      </c>
      <c r="B265" s="983" t="s">
        <v>396</v>
      </c>
      <c r="C265" s="1007" t="s">
        <v>282</v>
      </c>
      <c r="D265" s="1007" t="s">
        <v>177</v>
      </c>
      <c r="E265" s="666">
        <v>468.80500000000001</v>
      </c>
      <c r="F265" s="786">
        <v>0</v>
      </c>
      <c r="G265" s="341">
        <v>0</v>
      </c>
      <c r="H265" s="666">
        <f t="shared" si="37"/>
        <v>468.80500000000001</v>
      </c>
      <c r="I265" s="981">
        <v>656</v>
      </c>
      <c r="J265" s="1130" t="s">
        <v>1274</v>
      </c>
      <c r="K265" s="989" t="s">
        <v>91</v>
      </c>
      <c r="L265" s="991" t="s">
        <v>1427</v>
      </c>
      <c r="M265" s="666">
        <v>528.24800000000005</v>
      </c>
      <c r="N265" s="666">
        <v>521.29399999999998</v>
      </c>
      <c r="O265" s="345">
        <f t="shared" si="40"/>
        <v>-6.9540000000000646</v>
      </c>
      <c r="P265" s="981"/>
      <c r="Q265" s="969" t="s">
        <v>91</v>
      </c>
      <c r="R265" s="983" t="s">
        <v>2136</v>
      </c>
      <c r="S265" s="969"/>
      <c r="T265" s="912" t="s">
        <v>355</v>
      </c>
      <c r="U265" s="427" t="s">
        <v>2</v>
      </c>
      <c r="V265" s="936" t="s">
        <v>358</v>
      </c>
      <c r="W265" s="963" t="s">
        <v>1176</v>
      </c>
      <c r="X265" s="963"/>
      <c r="Y265" s="963" t="s">
        <v>797</v>
      </c>
      <c r="Z265" s="971">
        <v>230</v>
      </c>
      <c r="AA265" s="963" t="s">
        <v>792</v>
      </c>
      <c r="AB265" s="965"/>
      <c r="AC265" s="967"/>
      <c r="AD265" s="963"/>
      <c r="AE265" s="963" t="s">
        <v>797</v>
      </c>
      <c r="AF265" s="961"/>
      <c r="AG265" s="963" t="s">
        <v>792</v>
      </c>
      <c r="AH265" s="965"/>
      <c r="AI265" s="967"/>
      <c r="AJ265" s="963"/>
      <c r="AK265" s="963" t="s">
        <v>797</v>
      </c>
      <c r="AL265" s="961"/>
      <c r="AM265" s="963" t="s">
        <v>792</v>
      </c>
      <c r="AN265" s="965"/>
      <c r="AO265" s="1026"/>
      <c r="AP265" s="661" t="s">
        <v>115</v>
      </c>
      <c r="AQ265" s="1031" t="s">
        <v>129</v>
      </c>
      <c r="AR265" s="1031"/>
      <c r="AS265" s="1029"/>
    </row>
    <row r="266" spans="1:47" s="414" customFormat="1" ht="30.6" customHeight="1">
      <c r="A266" s="1006"/>
      <c r="B266" s="984"/>
      <c r="C266" s="1008"/>
      <c r="D266" s="1008"/>
      <c r="E266" s="666">
        <v>208.958</v>
      </c>
      <c r="F266" s="786">
        <v>0</v>
      </c>
      <c r="G266" s="341">
        <v>0</v>
      </c>
      <c r="H266" s="666">
        <f t="shared" si="37"/>
        <v>208.958</v>
      </c>
      <c r="I266" s="982"/>
      <c r="J266" s="1131"/>
      <c r="K266" s="990"/>
      <c r="L266" s="992"/>
      <c r="M266" s="666">
        <v>223.37700000000001</v>
      </c>
      <c r="N266" s="666">
        <v>254.50399999999999</v>
      </c>
      <c r="O266" s="345">
        <f t="shared" si="40"/>
        <v>31.126999999999981</v>
      </c>
      <c r="P266" s="982"/>
      <c r="Q266" s="970"/>
      <c r="R266" s="984"/>
      <c r="S266" s="970"/>
      <c r="T266" s="912" t="s">
        <v>355</v>
      </c>
      <c r="U266" s="427" t="s">
        <v>2</v>
      </c>
      <c r="V266" s="936" t="s">
        <v>379</v>
      </c>
      <c r="W266" s="964"/>
      <c r="X266" s="964"/>
      <c r="Y266" s="964"/>
      <c r="Z266" s="972"/>
      <c r="AA266" s="964"/>
      <c r="AB266" s="966"/>
      <c r="AC266" s="968"/>
      <c r="AD266" s="964"/>
      <c r="AE266" s="964"/>
      <c r="AF266" s="962"/>
      <c r="AG266" s="964"/>
      <c r="AH266" s="966"/>
      <c r="AI266" s="968"/>
      <c r="AJ266" s="964"/>
      <c r="AK266" s="964"/>
      <c r="AL266" s="962"/>
      <c r="AM266" s="964"/>
      <c r="AN266" s="966"/>
      <c r="AO266" s="1027"/>
      <c r="AP266" s="661" t="s">
        <v>115</v>
      </c>
      <c r="AQ266" s="1032"/>
      <c r="AR266" s="1032"/>
      <c r="AS266" s="1030"/>
    </row>
    <row r="267" spans="1:47" s="414" customFormat="1" ht="123" customHeight="1">
      <c r="A267" s="346">
        <v>222</v>
      </c>
      <c r="B267" s="459" t="s">
        <v>397</v>
      </c>
      <c r="C267" s="342" t="s">
        <v>180</v>
      </c>
      <c r="D267" s="342" t="s">
        <v>177</v>
      </c>
      <c r="E267" s="666">
        <v>222.565</v>
      </c>
      <c r="F267" s="666">
        <v>60</v>
      </c>
      <c r="G267" s="341">
        <v>28</v>
      </c>
      <c r="H267" s="666">
        <f t="shared" si="37"/>
        <v>254.565</v>
      </c>
      <c r="I267" s="666">
        <v>192</v>
      </c>
      <c r="J267" s="814" t="s">
        <v>1353</v>
      </c>
      <c r="K267" s="343" t="s">
        <v>91</v>
      </c>
      <c r="L267" s="344" t="s">
        <v>1428</v>
      </c>
      <c r="M267" s="666">
        <v>208.02699999999999</v>
      </c>
      <c r="N267" s="341">
        <v>233.24700000000001</v>
      </c>
      <c r="O267" s="345">
        <f t="shared" si="40"/>
        <v>25.220000000000027</v>
      </c>
      <c r="P267" s="666"/>
      <c r="Q267" s="825" t="s">
        <v>91</v>
      </c>
      <c r="R267" s="459" t="s">
        <v>2137</v>
      </c>
      <c r="S267" s="858"/>
      <c r="T267" s="287" t="s">
        <v>355</v>
      </c>
      <c r="U267" s="427" t="s">
        <v>2</v>
      </c>
      <c r="V267" s="936" t="s">
        <v>358</v>
      </c>
      <c r="W267" s="442" t="s">
        <v>1176</v>
      </c>
      <c r="X267" s="436"/>
      <c r="Y267" s="660" t="s">
        <v>797</v>
      </c>
      <c r="Z267" s="744">
        <v>231</v>
      </c>
      <c r="AA267" s="660" t="s">
        <v>792</v>
      </c>
      <c r="AB267" s="438"/>
      <c r="AC267" s="435"/>
      <c r="AD267" s="436"/>
      <c r="AE267" s="660" t="s">
        <v>792</v>
      </c>
      <c r="AF267" s="437"/>
      <c r="AG267" s="660" t="s">
        <v>792</v>
      </c>
      <c r="AH267" s="438"/>
      <c r="AI267" s="435"/>
      <c r="AJ267" s="436"/>
      <c r="AK267" s="660" t="s">
        <v>792</v>
      </c>
      <c r="AL267" s="437"/>
      <c r="AM267" s="660" t="s">
        <v>792</v>
      </c>
      <c r="AN267" s="438"/>
      <c r="AO267" s="510"/>
      <c r="AP267" s="428" t="s">
        <v>115</v>
      </c>
      <c r="AQ267" s="292" t="s">
        <v>129</v>
      </c>
      <c r="AR267" s="292"/>
      <c r="AS267" s="293"/>
      <c r="AU267" s="743"/>
    </row>
    <row r="268" spans="1:47" s="414" customFormat="1" ht="60" customHeight="1">
      <c r="A268" s="346">
        <v>223</v>
      </c>
      <c r="B268" s="459" t="s">
        <v>398</v>
      </c>
      <c r="C268" s="342" t="s">
        <v>205</v>
      </c>
      <c r="D268" s="342" t="s">
        <v>177</v>
      </c>
      <c r="E268" s="666">
        <v>81.555999999999997</v>
      </c>
      <c r="F268" s="786">
        <v>0</v>
      </c>
      <c r="G268" s="341">
        <v>0</v>
      </c>
      <c r="H268" s="666">
        <f t="shared" si="37"/>
        <v>81.555999999999997</v>
      </c>
      <c r="I268" s="666">
        <v>67</v>
      </c>
      <c r="J268" s="733" t="s">
        <v>1226</v>
      </c>
      <c r="K268" s="343" t="s">
        <v>91</v>
      </c>
      <c r="L268" s="344" t="s">
        <v>1429</v>
      </c>
      <c r="M268" s="666">
        <v>83.022999999999996</v>
      </c>
      <c r="N268" s="341">
        <v>258.43299999999999</v>
      </c>
      <c r="O268" s="345">
        <f t="shared" si="40"/>
        <v>175.41</v>
      </c>
      <c r="P268" s="666"/>
      <c r="Q268" s="825" t="s">
        <v>91</v>
      </c>
      <c r="R268" s="459" t="s">
        <v>2138</v>
      </c>
      <c r="S268" s="858"/>
      <c r="T268" s="287" t="s">
        <v>355</v>
      </c>
      <c r="U268" s="427" t="s">
        <v>2</v>
      </c>
      <c r="V268" s="936" t="s">
        <v>358</v>
      </c>
      <c r="W268" s="442" t="s">
        <v>1176</v>
      </c>
      <c r="X268" s="436"/>
      <c r="Y268" s="660" t="s">
        <v>797</v>
      </c>
      <c r="Z268" s="744">
        <v>232</v>
      </c>
      <c r="AA268" s="660" t="s">
        <v>792</v>
      </c>
      <c r="AB268" s="438"/>
      <c r="AC268" s="435"/>
      <c r="AD268" s="436"/>
      <c r="AE268" s="660" t="s">
        <v>792</v>
      </c>
      <c r="AF268" s="437"/>
      <c r="AG268" s="660" t="s">
        <v>792</v>
      </c>
      <c r="AH268" s="438"/>
      <c r="AI268" s="435"/>
      <c r="AJ268" s="436"/>
      <c r="AK268" s="660" t="s">
        <v>792</v>
      </c>
      <c r="AL268" s="437"/>
      <c r="AM268" s="660" t="s">
        <v>792</v>
      </c>
      <c r="AN268" s="438"/>
      <c r="AO268" s="510"/>
      <c r="AP268" s="428" t="s">
        <v>618</v>
      </c>
      <c r="AQ268" s="292" t="s">
        <v>129</v>
      </c>
      <c r="AR268" s="292"/>
      <c r="AS268" s="293"/>
    </row>
    <row r="269" spans="1:47" s="414" customFormat="1" ht="60" customHeight="1">
      <c r="A269" s="346">
        <v>224</v>
      </c>
      <c r="B269" s="459" t="s">
        <v>399</v>
      </c>
      <c r="C269" s="342" t="s">
        <v>180</v>
      </c>
      <c r="D269" s="342" t="s">
        <v>177</v>
      </c>
      <c r="E269" s="666">
        <v>22.728000000000002</v>
      </c>
      <c r="F269" s="786">
        <v>0</v>
      </c>
      <c r="G269" s="341">
        <v>0</v>
      </c>
      <c r="H269" s="666">
        <f t="shared" si="37"/>
        <v>22.728000000000002</v>
      </c>
      <c r="I269" s="666">
        <v>14</v>
      </c>
      <c r="J269" s="733" t="s">
        <v>1226</v>
      </c>
      <c r="K269" s="343" t="s">
        <v>91</v>
      </c>
      <c r="L269" s="344" t="s">
        <v>1237</v>
      </c>
      <c r="M269" s="666">
        <v>19.434999999999999</v>
      </c>
      <c r="N269" s="341">
        <v>20.123999999999999</v>
      </c>
      <c r="O269" s="345">
        <f t="shared" si="40"/>
        <v>0.68900000000000006</v>
      </c>
      <c r="P269" s="666"/>
      <c r="Q269" s="825" t="s">
        <v>91</v>
      </c>
      <c r="R269" s="459" t="s">
        <v>2139</v>
      </c>
      <c r="S269" s="858"/>
      <c r="T269" s="287" t="s">
        <v>355</v>
      </c>
      <c r="U269" s="427" t="s">
        <v>2</v>
      </c>
      <c r="V269" s="936" t="s">
        <v>358</v>
      </c>
      <c r="W269" s="442" t="s">
        <v>1176</v>
      </c>
      <c r="X269" s="436"/>
      <c r="Y269" s="660" t="s">
        <v>797</v>
      </c>
      <c r="Z269" s="744">
        <v>233</v>
      </c>
      <c r="AA269" s="660" t="s">
        <v>792</v>
      </c>
      <c r="AB269" s="438"/>
      <c r="AC269" s="435"/>
      <c r="AD269" s="436"/>
      <c r="AE269" s="660" t="s">
        <v>792</v>
      </c>
      <c r="AF269" s="437"/>
      <c r="AG269" s="660" t="s">
        <v>792</v>
      </c>
      <c r="AH269" s="438"/>
      <c r="AI269" s="435"/>
      <c r="AJ269" s="436"/>
      <c r="AK269" s="660" t="s">
        <v>792</v>
      </c>
      <c r="AL269" s="437"/>
      <c r="AM269" s="660" t="s">
        <v>792</v>
      </c>
      <c r="AN269" s="438"/>
      <c r="AO269" s="510"/>
      <c r="AP269" s="427" t="s">
        <v>701</v>
      </c>
      <c r="AQ269" s="292" t="s">
        <v>129</v>
      </c>
      <c r="AR269" s="292"/>
      <c r="AS269" s="293"/>
    </row>
    <row r="270" spans="1:47" s="414" customFormat="1" ht="60" customHeight="1">
      <c r="A270" s="346">
        <v>225</v>
      </c>
      <c r="B270" s="459" t="s">
        <v>407</v>
      </c>
      <c r="C270" s="342" t="s">
        <v>176</v>
      </c>
      <c r="D270" s="342" t="s">
        <v>177</v>
      </c>
      <c r="E270" s="666">
        <v>1930</v>
      </c>
      <c r="F270" s="786">
        <v>0</v>
      </c>
      <c r="G270" s="341">
        <v>1100</v>
      </c>
      <c r="H270" s="666">
        <f>E270+F270-G270</f>
        <v>830</v>
      </c>
      <c r="I270" s="666">
        <v>1240</v>
      </c>
      <c r="J270" s="733" t="s">
        <v>1438</v>
      </c>
      <c r="K270" s="343" t="s">
        <v>91</v>
      </c>
      <c r="L270" s="344" t="s">
        <v>1238</v>
      </c>
      <c r="M270" s="666">
        <v>500</v>
      </c>
      <c r="N270" s="341">
        <v>3000</v>
      </c>
      <c r="O270" s="345">
        <f>+N270-M270</f>
        <v>2500</v>
      </c>
      <c r="P270" s="666"/>
      <c r="Q270" s="825" t="s">
        <v>91</v>
      </c>
      <c r="R270" s="459" t="s">
        <v>2140</v>
      </c>
      <c r="S270" s="858" t="s">
        <v>2168</v>
      </c>
      <c r="T270" s="287" t="s">
        <v>355</v>
      </c>
      <c r="U270" s="427" t="s">
        <v>2</v>
      </c>
      <c r="V270" s="936" t="s">
        <v>358</v>
      </c>
      <c r="W270" s="442" t="s">
        <v>1176</v>
      </c>
      <c r="X270" s="436"/>
      <c r="Y270" s="660" t="s">
        <v>797</v>
      </c>
      <c r="Z270" s="744">
        <v>234</v>
      </c>
      <c r="AA270" s="660" t="s">
        <v>792</v>
      </c>
      <c r="AB270" s="438"/>
      <c r="AC270" s="435"/>
      <c r="AD270" s="436"/>
      <c r="AE270" s="660" t="s">
        <v>792</v>
      </c>
      <c r="AF270" s="437"/>
      <c r="AG270" s="660" t="s">
        <v>792</v>
      </c>
      <c r="AH270" s="438"/>
      <c r="AI270" s="435"/>
      <c r="AJ270" s="436"/>
      <c r="AK270" s="660" t="s">
        <v>792</v>
      </c>
      <c r="AL270" s="437"/>
      <c r="AM270" s="660" t="s">
        <v>792</v>
      </c>
      <c r="AN270" s="438"/>
      <c r="AO270" s="510"/>
      <c r="AP270" s="428" t="s">
        <v>618</v>
      </c>
      <c r="AQ270" s="292"/>
      <c r="AR270" s="292" t="s">
        <v>129</v>
      </c>
      <c r="AS270" s="293"/>
    </row>
    <row r="271" spans="1:47" s="414" customFormat="1" ht="30.6" customHeight="1">
      <c r="A271" s="1005">
        <v>226</v>
      </c>
      <c r="B271" s="983" t="s">
        <v>400</v>
      </c>
      <c r="C271" s="1026" t="s">
        <v>401</v>
      </c>
      <c r="D271" s="1026" t="s">
        <v>177</v>
      </c>
      <c r="E271" s="666">
        <v>347.92899999999997</v>
      </c>
      <c r="F271" s="987">
        <v>179</v>
      </c>
      <c r="G271" s="987">
        <v>303</v>
      </c>
      <c r="H271" s="666">
        <f t="shared" si="37"/>
        <v>223.92899999999997</v>
      </c>
      <c r="I271" s="987">
        <v>278</v>
      </c>
      <c r="J271" s="1130" t="s">
        <v>1441</v>
      </c>
      <c r="K271" s="989" t="s">
        <v>91</v>
      </c>
      <c r="L271" s="991" t="s">
        <v>1239</v>
      </c>
      <c r="M271" s="666">
        <v>492.50799999999998</v>
      </c>
      <c r="N271" s="666">
        <v>194.9</v>
      </c>
      <c r="O271" s="345">
        <f t="shared" si="40"/>
        <v>-297.60799999999995</v>
      </c>
      <c r="P271" s="666"/>
      <c r="Q271" s="969" t="s">
        <v>91</v>
      </c>
      <c r="R271" s="983" t="s">
        <v>2141</v>
      </c>
      <c r="S271" s="969"/>
      <c r="T271" s="912" t="s">
        <v>355</v>
      </c>
      <c r="U271" s="427" t="s">
        <v>2</v>
      </c>
      <c r="V271" s="936" t="s">
        <v>384</v>
      </c>
      <c r="W271" s="442" t="s">
        <v>1176</v>
      </c>
      <c r="X271" s="436"/>
      <c r="Y271" s="660" t="s">
        <v>797</v>
      </c>
      <c r="Z271" s="971">
        <v>235</v>
      </c>
      <c r="AA271" s="660" t="s">
        <v>792</v>
      </c>
      <c r="AB271" s="438"/>
      <c r="AC271" s="435"/>
      <c r="AD271" s="436"/>
      <c r="AE271" s="660" t="s">
        <v>792</v>
      </c>
      <c r="AF271" s="437"/>
      <c r="AG271" s="660" t="s">
        <v>792</v>
      </c>
      <c r="AH271" s="438"/>
      <c r="AI271" s="435"/>
      <c r="AJ271" s="436"/>
      <c r="AK271" s="660" t="s">
        <v>792</v>
      </c>
      <c r="AL271" s="437"/>
      <c r="AM271" s="660" t="s">
        <v>792</v>
      </c>
      <c r="AN271" s="438"/>
      <c r="AO271" s="510"/>
      <c r="AP271" s="661" t="s">
        <v>617</v>
      </c>
      <c r="AQ271" s="292" t="s">
        <v>129</v>
      </c>
      <c r="AR271" s="292"/>
      <c r="AS271" s="293"/>
    </row>
    <row r="272" spans="1:47" s="414" customFormat="1" ht="30.6" customHeight="1">
      <c r="A272" s="1006"/>
      <c r="B272" s="984"/>
      <c r="C272" s="1027"/>
      <c r="D272" s="1027"/>
      <c r="E272" s="666">
        <v>136.72499999999999</v>
      </c>
      <c r="F272" s="988"/>
      <c r="G272" s="988"/>
      <c r="H272" s="666">
        <f t="shared" si="37"/>
        <v>136.72499999999999</v>
      </c>
      <c r="I272" s="988"/>
      <c r="J272" s="1139"/>
      <c r="K272" s="990"/>
      <c r="L272" s="992"/>
      <c r="M272" s="666">
        <v>151.55699999999999</v>
      </c>
      <c r="N272" s="666">
        <v>152.91999999999999</v>
      </c>
      <c r="O272" s="345">
        <f t="shared" si="40"/>
        <v>1.3629999999999995</v>
      </c>
      <c r="P272" s="666"/>
      <c r="Q272" s="970"/>
      <c r="R272" s="984"/>
      <c r="S272" s="970"/>
      <c r="T272" s="912" t="s">
        <v>355</v>
      </c>
      <c r="U272" s="427" t="s">
        <v>2</v>
      </c>
      <c r="V272" s="936" t="s">
        <v>379</v>
      </c>
      <c r="W272" s="442" t="s">
        <v>1176</v>
      </c>
      <c r="X272" s="436"/>
      <c r="Y272" s="660" t="s">
        <v>797</v>
      </c>
      <c r="Z272" s="972"/>
      <c r="AA272" s="660" t="s">
        <v>792</v>
      </c>
      <c r="AB272" s="438"/>
      <c r="AC272" s="435"/>
      <c r="AD272" s="436"/>
      <c r="AE272" s="660" t="s">
        <v>792</v>
      </c>
      <c r="AF272" s="437"/>
      <c r="AG272" s="660" t="s">
        <v>792</v>
      </c>
      <c r="AH272" s="438"/>
      <c r="AI272" s="435"/>
      <c r="AJ272" s="436"/>
      <c r="AK272" s="660" t="s">
        <v>792</v>
      </c>
      <c r="AL272" s="437"/>
      <c r="AM272" s="660" t="s">
        <v>792</v>
      </c>
      <c r="AN272" s="438"/>
      <c r="AO272" s="510"/>
      <c r="AP272" s="661" t="s">
        <v>617</v>
      </c>
      <c r="AQ272" s="292" t="s">
        <v>129</v>
      </c>
      <c r="AR272" s="292"/>
      <c r="AS272" s="293"/>
    </row>
    <row r="273" spans="1:47" s="414" customFormat="1" ht="60" customHeight="1">
      <c r="A273" s="346">
        <v>227</v>
      </c>
      <c r="B273" s="459" t="s">
        <v>402</v>
      </c>
      <c r="C273" s="342" t="s">
        <v>248</v>
      </c>
      <c r="D273" s="342" t="s">
        <v>177</v>
      </c>
      <c r="E273" s="666">
        <v>8.016</v>
      </c>
      <c r="F273" s="786">
        <v>0</v>
      </c>
      <c r="G273" s="341">
        <v>0</v>
      </c>
      <c r="H273" s="666">
        <f t="shared" si="37"/>
        <v>8.016</v>
      </c>
      <c r="I273" s="666">
        <v>8</v>
      </c>
      <c r="J273" s="733" t="s">
        <v>1226</v>
      </c>
      <c r="K273" s="343" t="s">
        <v>91</v>
      </c>
      <c r="L273" s="344" t="s">
        <v>1240</v>
      </c>
      <c r="M273" s="666">
        <v>8.3490000000000002</v>
      </c>
      <c r="N273" s="666">
        <v>8.3490000000000002</v>
      </c>
      <c r="O273" s="345">
        <f t="shared" si="40"/>
        <v>0</v>
      </c>
      <c r="P273" s="666"/>
      <c r="Q273" s="825" t="s">
        <v>91</v>
      </c>
      <c r="R273" s="459" t="s">
        <v>2142</v>
      </c>
      <c r="S273" s="858"/>
      <c r="T273" s="287" t="s">
        <v>355</v>
      </c>
      <c r="U273" s="427" t="s">
        <v>2</v>
      </c>
      <c r="V273" s="936" t="s">
        <v>379</v>
      </c>
      <c r="W273" s="442" t="s">
        <v>1176</v>
      </c>
      <c r="X273" s="436"/>
      <c r="Y273" s="660" t="s">
        <v>797</v>
      </c>
      <c r="Z273" s="744">
        <v>236</v>
      </c>
      <c r="AA273" s="660" t="s">
        <v>792</v>
      </c>
      <c r="AB273" s="438"/>
      <c r="AC273" s="435"/>
      <c r="AD273" s="436"/>
      <c r="AE273" s="660" t="s">
        <v>792</v>
      </c>
      <c r="AF273" s="437"/>
      <c r="AG273" s="660" t="s">
        <v>792</v>
      </c>
      <c r="AH273" s="438"/>
      <c r="AI273" s="435"/>
      <c r="AJ273" s="436"/>
      <c r="AK273" s="660" t="s">
        <v>792</v>
      </c>
      <c r="AL273" s="437"/>
      <c r="AM273" s="660" t="s">
        <v>792</v>
      </c>
      <c r="AN273" s="438"/>
      <c r="AO273" s="510"/>
      <c r="AP273" s="427" t="s">
        <v>701</v>
      </c>
      <c r="AQ273" s="292" t="s">
        <v>129</v>
      </c>
      <c r="AR273" s="292"/>
      <c r="AS273" s="293"/>
    </row>
    <row r="274" spans="1:47" s="414" customFormat="1" ht="60" customHeight="1">
      <c r="A274" s="346">
        <v>228</v>
      </c>
      <c r="B274" s="459" t="s">
        <v>403</v>
      </c>
      <c r="C274" s="342" t="s">
        <v>278</v>
      </c>
      <c r="D274" s="342" t="s">
        <v>177</v>
      </c>
      <c r="E274" s="666">
        <v>23.885000000000002</v>
      </c>
      <c r="F274" s="786">
        <v>0</v>
      </c>
      <c r="G274" s="341">
        <v>0</v>
      </c>
      <c r="H274" s="666">
        <f t="shared" si="37"/>
        <v>23.885000000000002</v>
      </c>
      <c r="I274" s="666">
        <v>21</v>
      </c>
      <c r="J274" s="733" t="s">
        <v>1226</v>
      </c>
      <c r="K274" s="343" t="s">
        <v>91</v>
      </c>
      <c r="L274" s="344" t="s">
        <v>1430</v>
      </c>
      <c r="M274" s="666">
        <v>41.027000000000001</v>
      </c>
      <c r="N274" s="341">
        <v>39.378</v>
      </c>
      <c r="O274" s="345">
        <f t="shared" si="40"/>
        <v>-1.6490000000000009</v>
      </c>
      <c r="P274" s="666"/>
      <c r="Q274" s="825" t="s">
        <v>91</v>
      </c>
      <c r="R274" s="459" t="s">
        <v>2143</v>
      </c>
      <c r="S274" s="858"/>
      <c r="T274" s="287" t="s">
        <v>355</v>
      </c>
      <c r="U274" s="427" t="s">
        <v>2</v>
      </c>
      <c r="V274" s="936" t="s">
        <v>379</v>
      </c>
      <c r="W274" s="442" t="s">
        <v>1176</v>
      </c>
      <c r="X274" s="436"/>
      <c r="Y274" s="660" t="s">
        <v>797</v>
      </c>
      <c r="Z274" s="744">
        <v>237</v>
      </c>
      <c r="AA274" s="660" t="s">
        <v>792</v>
      </c>
      <c r="AB274" s="438"/>
      <c r="AC274" s="435"/>
      <c r="AD274" s="436"/>
      <c r="AE274" s="660" t="s">
        <v>792</v>
      </c>
      <c r="AF274" s="437"/>
      <c r="AG274" s="660" t="s">
        <v>792</v>
      </c>
      <c r="AH274" s="438"/>
      <c r="AI274" s="435"/>
      <c r="AJ274" s="436"/>
      <c r="AK274" s="660" t="s">
        <v>792</v>
      </c>
      <c r="AL274" s="437"/>
      <c r="AM274" s="660" t="s">
        <v>792</v>
      </c>
      <c r="AN274" s="438"/>
      <c r="AO274" s="510"/>
      <c r="AP274" s="428" t="s">
        <v>617</v>
      </c>
      <c r="AQ274" s="292" t="s">
        <v>129</v>
      </c>
      <c r="AR274" s="292"/>
      <c r="AS274" s="293"/>
    </row>
    <row r="275" spans="1:47" s="414" customFormat="1" ht="60" customHeight="1">
      <c r="A275" s="346">
        <v>229</v>
      </c>
      <c r="B275" s="459" t="s">
        <v>404</v>
      </c>
      <c r="C275" s="342" t="s">
        <v>248</v>
      </c>
      <c r="D275" s="342" t="s">
        <v>177</v>
      </c>
      <c r="E275" s="666">
        <v>21.699000000000002</v>
      </c>
      <c r="F275" s="786">
        <v>0</v>
      </c>
      <c r="G275" s="341">
        <v>0</v>
      </c>
      <c r="H275" s="666">
        <f t="shared" si="37"/>
        <v>21.699000000000002</v>
      </c>
      <c r="I275" s="741">
        <v>23</v>
      </c>
      <c r="J275" s="733" t="s">
        <v>1226</v>
      </c>
      <c r="K275" s="343" t="s">
        <v>91</v>
      </c>
      <c r="L275" s="344" t="s">
        <v>1431</v>
      </c>
      <c r="M275" s="666">
        <v>26.731000000000002</v>
      </c>
      <c r="N275" s="666">
        <v>26.731000000000002</v>
      </c>
      <c r="O275" s="345">
        <f t="shared" si="40"/>
        <v>0</v>
      </c>
      <c r="P275" s="666"/>
      <c r="Q275" s="825" t="s">
        <v>91</v>
      </c>
      <c r="R275" s="459" t="s">
        <v>2144</v>
      </c>
      <c r="S275" s="858"/>
      <c r="T275" s="287" t="s">
        <v>355</v>
      </c>
      <c r="U275" s="427" t="s">
        <v>2</v>
      </c>
      <c r="V275" s="936" t="s">
        <v>379</v>
      </c>
      <c r="W275" s="442" t="s">
        <v>1176</v>
      </c>
      <c r="X275" s="436"/>
      <c r="Y275" s="660" t="s">
        <v>797</v>
      </c>
      <c r="Z275" s="744">
        <v>238</v>
      </c>
      <c r="AA275" s="660" t="s">
        <v>792</v>
      </c>
      <c r="AB275" s="438"/>
      <c r="AC275" s="435"/>
      <c r="AD275" s="436"/>
      <c r="AE275" s="660" t="s">
        <v>792</v>
      </c>
      <c r="AF275" s="437"/>
      <c r="AG275" s="660" t="s">
        <v>792</v>
      </c>
      <c r="AH275" s="438"/>
      <c r="AI275" s="435"/>
      <c r="AJ275" s="436"/>
      <c r="AK275" s="660" t="s">
        <v>792</v>
      </c>
      <c r="AL275" s="437"/>
      <c r="AM275" s="660" t="s">
        <v>792</v>
      </c>
      <c r="AN275" s="438"/>
      <c r="AO275" s="510"/>
      <c r="AP275" s="427" t="s">
        <v>701</v>
      </c>
      <c r="AQ275" s="292" t="s">
        <v>129</v>
      </c>
      <c r="AR275" s="292"/>
      <c r="AS275" s="293"/>
    </row>
    <row r="276" spans="1:47" s="414" customFormat="1" ht="60" customHeight="1">
      <c r="A276" s="346">
        <v>230</v>
      </c>
      <c r="B276" s="459" t="s">
        <v>405</v>
      </c>
      <c r="C276" s="342" t="s">
        <v>248</v>
      </c>
      <c r="D276" s="342" t="s">
        <v>177</v>
      </c>
      <c r="E276" s="666">
        <v>521.91899999999998</v>
      </c>
      <c r="F276" s="786">
        <v>0</v>
      </c>
      <c r="G276" s="341">
        <v>0</v>
      </c>
      <c r="H276" s="666">
        <f t="shared" si="37"/>
        <v>521.91899999999998</v>
      </c>
      <c r="I276" s="741">
        <v>493</v>
      </c>
      <c r="J276" s="733" t="s">
        <v>1226</v>
      </c>
      <c r="K276" s="343" t="s">
        <v>91</v>
      </c>
      <c r="L276" s="344" t="s">
        <v>1432</v>
      </c>
      <c r="M276" s="666">
        <v>573.72799999999995</v>
      </c>
      <c r="N276" s="666">
        <v>573.72799999999995</v>
      </c>
      <c r="O276" s="345">
        <f t="shared" si="40"/>
        <v>0</v>
      </c>
      <c r="P276" s="666"/>
      <c r="Q276" s="825" t="s">
        <v>91</v>
      </c>
      <c r="R276" s="459" t="s">
        <v>2145</v>
      </c>
      <c r="S276" s="858"/>
      <c r="T276" s="287" t="s">
        <v>355</v>
      </c>
      <c r="U276" s="427" t="s">
        <v>2</v>
      </c>
      <c r="V276" s="936" t="s">
        <v>379</v>
      </c>
      <c r="W276" s="442" t="s">
        <v>1176</v>
      </c>
      <c r="X276" s="436"/>
      <c r="Y276" s="660" t="s">
        <v>797</v>
      </c>
      <c r="Z276" s="744">
        <v>239</v>
      </c>
      <c r="AA276" s="660" t="s">
        <v>792</v>
      </c>
      <c r="AB276" s="438"/>
      <c r="AC276" s="435"/>
      <c r="AD276" s="436"/>
      <c r="AE276" s="660" t="s">
        <v>792</v>
      </c>
      <c r="AF276" s="437"/>
      <c r="AG276" s="660" t="s">
        <v>792</v>
      </c>
      <c r="AH276" s="438"/>
      <c r="AI276" s="435"/>
      <c r="AJ276" s="436"/>
      <c r="AK276" s="660" t="s">
        <v>792</v>
      </c>
      <c r="AL276" s="437"/>
      <c r="AM276" s="660" t="s">
        <v>792</v>
      </c>
      <c r="AN276" s="438"/>
      <c r="AO276" s="510"/>
      <c r="AP276" s="428" t="s">
        <v>618</v>
      </c>
      <c r="AQ276" s="292" t="s">
        <v>129</v>
      </c>
      <c r="AR276" s="292"/>
      <c r="AS276" s="293"/>
    </row>
    <row r="277" spans="1:47" s="414" customFormat="1" ht="60" customHeight="1">
      <c r="A277" s="346">
        <v>231</v>
      </c>
      <c r="B277" s="459" t="s">
        <v>406</v>
      </c>
      <c r="C277" s="342" t="s">
        <v>242</v>
      </c>
      <c r="D277" s="342" t="s">
        <v>177</v>
      </c>
      <c r="E277" s="666">
        <v>54.707000000000001</v>
      </c>
      <c r="F277" s="666">
        <v>1.5</v>
      </c>
      <c r="G277" s="341">
        <v>0</v>
      </c>
      <c r="H277" s="666">
        <f t="shared" ref="H277" si="41">E277+F277-G277</f>
        <v>56.207000000000001</v>
      </c>
      <c r="I277" s="666">
        <v>19</v>
      </c>
      <c r="J277" s="733" t="s">
        <v>1442</v>
      </c>
      <c r="K277" s="343" t="s">
        <v>91</v>
      </c>
      <c r="L277" s="344" t="s">
        <v>1241</v>
      </c>
      <c r="M277" s="666">
        <v>55.174999999999997</v>
      </c>
      <c r="N277" s="341">
        <v>71.688000000000002</v>
      </c>
      <c r="O277" s="345">
        <f t="shared" ref="O277" si="42">+N277-M277</f>
        <v>16.513000000000005</v>
      </c>
      <c r="P277" s="666"/>
      <c r="Q277" s="825" t="s">
        <v>91</v>
      </c>
      <c r="R277" s="459" t="s">
        <v>2146</v>
      </c>
      <c r="S277" s="858"/>
      <c r="T277" s="287" t="s">
        <v>355</v>
      </c>
      <c r="U277" s="427" t="s">
        <v>2</v>
      </c>
      <c r="V277" s="936" t="s">
        <v>379</v>
      </c>
      <c r="W277" s="442" t="s">
        <v>1176</v>
      </c>
      <c r="X277" s="436"/>
      <c r="Y277" s="660" t="s">
        <v>792</v>
      </c>
      <c r="Z277" s="744">
        <v>240</v>
      </c>
      <c r="AA277" s="660" t="s">
        <v>792</v>
      </c>
      <c r="AB277" s="438"/>
      <c r="AC277" s="435"/>
      <c r="AD277" s="436"/>
      <c r="AE277" s="660" t="s">
        <v>792</v>
      </c>
      <c r="AF277" s="437"/>
      <c r="AG277" s="660" t="s">
        <v>792</v>
      </c>
      <c r="AH277" s="438"/>
      <c r="AI277" s="435"/>
      <c r="AJ277" s="436"/>
      <c r="AK277" s="660" t="s">
        <v>792</v>
      </c>
      <c r="AL277" s="437"/>
      <c r="AM277" s="660" t="s">
        <v>792</v>
      </c>
      <c r="AN277" s="438"/>
      <c r="AO277" s="510"/>
      <c r="AP277" s="428" t="s">
        <v>617</v>
      </c>
      <c r="AQ277" s="292" t="s">
        <v>129</v>
      </c>
      <c r="AR277" s="292"/>
      <c r="AS277" s="293"/>
    </row>
    <row r="278" spans="1:47" s="414" customFormat="1" ht="89.25" customHeight="1">
      <c r="A278" s="346">
        <v>232</v>
      </c>
      <c r="B278" s="858" t="s">
        <v>724</v>
      </c>
      <c r="C278" s="342" t="s">
        <v>1171</v>
      </c>
      <c r="D278" s="342" t="s">
        <v>177</v>
      </c>
      <c r="E278" s="666">
        <v>18.823</v>
      </c>
      <c r="F278" s="786">
        <v>0</v>
      </c>
      <c r="G278" s="341">
        <v>0</v>
      </c>
      <c r="H278" s="666">
        <f t="shared" si="37"/>
        <v>18.823</v>
      </c>
      <c r="I278" s="666">
        <v>15</v>
      </c>
      <c r="J278" s="350" t="s">
        <v>1509</v>
      </c>
      <c r="K278" s="343" t="s">
        <v>134</v>
      </c>
      <c r="L278" s="344" t="s">
        <v>1510</v>
      </c>
      <c r="M278" s="666">
        <v>33.133000000000003</v>
      </c>
      <c r="N278" s="341">
        <v>40.374000000000002</v>
      </c>
      <c r="O278" s="345">
        <f t="shared" si="40"/>
        <v>7.2409999999999997</v>
      </c>
      <c r="P278" s="666"/>
      <c r="Q278" s="825" t="s">
        <v>1469</v>
      </c>
      <c r="R278" s="459" t="s">
        <v>2147</v>
      </c>
      <c r="S278" s="858"/>
      <c r="T278" s="657" t="s">
        <v>239</v>
      </c>
      <c r="U278" s="658" t="s">
        <v>2</v>
      </c>
      <c r="V278" s="946" t="s">
        <v>358</v>
      </c>
      <c r="W278" s="442" t="s">
        <v>1176</v>
      </c>
      <c r="X278" s="436" t="s">
        <v>1177</v>
      </c>
      <c r="Y278" s="660" t="s">
        <v>797</v>
      </c>
      <c r="Z278" s="745">
        <v>13</v>
      </c>
      <c r="AA278" s="660" t="s">
        <v>792</v>
      </c>
      <c r="AB278" s="438"/>
      <c r="AC278" s="435"/>
      <c r="AD278" s="436"/>
      <c r="AE278" s="660" t="s">
        <v>792</v>
      </c>
      <c r="AF278" s="437"/>
      <c r="AG278" s="660" t="s">
        <v>792</v>
      </c>
      <c r="AH278" s="438"/>
      <c r="AI278" s="435"/>
      <c r="AJ278" s="436"/>
      <c r="AK278" s="660" t="s">
        <v>792</v>
      </c>
      <c r="AL278" s="437"/>
      <c r="AM278" s="660" t="s">
        <v>792</v>
      </c>
      <c r="AN278" s="438"/>
      <c r="AO278" s="510"/>
      <c r="AP278" s="428" t="s">
        <v>113</v>
      </c>
      <c r="AQ278" s="292" t="s">
        <v>129</v>
      </c>
      <c r="AR278" s="292"/>
      <c r="AS278" s="293"/>
    </row>
    <row r="279" spans="1:47" s="269" customFormat="1" ht="24" customHeight="1">
      <c r="A279" s="258"/>
      <c r="B279" s="259" t="s">
        <v>408</v>
      </c>
      <c r="C279" s="259"/>
      <c r="D279" s="259"/>
      <c r="E279" s="665"/>
      <c r="F279" s="789"/>
      <c r="G279" s="801"/>
      <c r="H279" s="665"/>
      <c r="I279" s="665"/>
      <c r="J279" s="261"/>
      <c r="K279" s="262"/>
      <c r="L279" s="262"/>
      <c r="M279" s="665"/>
      <c r="N279" s="665"/>
      <c r="O279" s="665"/>
      <c r="P279" s="263"/>
      <c r="Q279" s="264"/>
      <c r="R279" s="265"/>
      <c r="S279" s="266"/>
      <c r="T279" s="266"/>
      <c r="U279" s="266"/>
      <c r="V279" s="942"/>
      <c r="W279" s="439"/>
      <c r="X279" s="439"/>
      <c r="Y279" s="439"/>
      <c r="Z279" s="621"/>
      <c r="AA279" s="439"/>
      <c r="AB279" s="439"/>
      <c r="AC279" s="439"/>
      <c r="AD279" s="439"/>
      <c r="AE279" s="439"/>
      <c r="AF279" s="439"/>
      <c r="AG279" s="439"/>
      <c r="AH279" s="439"/>
      <c r="AI279" s="439"/>
      <c r="AJ279" s="439"/>
      <c r="AK279" s="439"/>
      <c r="AL279" s="439"/>
      <c r="AM279" s="439"/>
      <c r="AN279" s="439"/>
      <c r="AO279" s="439"/>
      <c r="AP279" s="267"/>
      <c r="AQ279" s="266"/>
      <c r="AR279" s="266"/>
      <c r="AS279" s="268"/>
      <c r="AU279" s="414"/>
    </row>
    <row r="280" spans="1:47" s="414" customFormat="1" ht="31.35" customHeight="1">
      <c r="A280" s="1005">
        <v>233</v>
      </c>
      <c r="B280" s="983" t="s">
        <v>691</v>
      </c>
      <c r="C280" s="1007" t="s">
        <v>248</v>
      </c>
      <c r="D280" s="1007" t="s">
        <v>177</v>
      </c>
      <c r="E280" s="666">
        <v>140.18600000000001</v>
      </c>
      <c r="F280" s="786">
        <v>0</v>
      </c>
      <c r="G280" s="802"/>
      <c r="H280" s="666">
        <f t="shared" si="37"/>
        <v>140.18600000000001</v>
      </c>
      <c r="I280" s="987">
        <v>124</v>
      </c>
      <c r="J280" s="1130" t="s">
        <v>1578</v>
      </c>
      <c r="K280" s="989" t="s">
        <v>91</v>
      </c>
      <c r="L280" s="991" t="s">
        <v>1242</v>
      </c>
      <c r="M280" s="666">
        <v>149.17699999999999</v>
      </c>
      <c r="N280" s="666">
        <v>170.667</v>
      </c>
      <c r="O280" s="345">
        <f t="shared" ref="O280:O282" si="43">+N280-M280</f>
        <v>21.490000000000009</v>
      </c>
      <c r="P280" s="666"/>
      <c r="Q280" s="969" t="s">
        <v>91</v>
      </c>
      <c r="R280" s="983" t="s">
        <v>2148</v>
      </c>
      <c r="S280" s="858"/>
      <c r="T280" s="287" t="s">
        <v>355</v>
      </c>
      <c r="U280" s="427" t="s">
        <v>2</v>
      </c>
      <c r="V280" s="936" t="s">
        <v>358</v>
      </c>
      <c r="W280" s="963" t="s">
        <v>1176</v>
      </c>
      <c r="X280" s="963"/>
      <c r="Y280" s="963" t="s">
        <v>797</v>
      </c>
      <c r="Z280" s="961">
        <v>241</v>
      </c>
      <c r="AA280" s="963" t="s">
        <v>792</v>
      </c>
      <c r="AB280" s="965"/>
      <c r="AC280" s="967"/>
      <c r="AD280" s="963"/>
      <c r="AE280" s="963" t="s">
        <v>797</v>
      </c>
      <c r="AF280" s="961"/>
      <c r="AG280" s="963" t="s">
        <v>792</v>
      </c>
      <c r="AH280" s="965"/>
      <c r="AI280" s="967"/>
      <c r="AJ280" s="963"/>
      <c r="AK280" s="963" t="s">
        <v>797</v>
      </c>
      <c r="AL280" s="961"/>
      <c r="AM280" s="963" t="s">
        <v>792</v>
      </c>
      <c r="AN280" s="965"/>
      <c r="AO280" s="1026"/>
      <c r="AP280" s="428" t="s">
        <v>701</v>
      </c>
      <c r="AQ280" s="292" t="s">
        <v>129</v>
      </c>
      <c r="AR280" s="292"/>
      <c r="AS280" s="293"/>
    </row>
    <row r="281" spans="1:47" s="414" customFormat="1" ht="31.35" customHeight="1">
      <c r="A281" s="1006"/>
      <c r="B281" s="984"/>
      <c r="C281" s="1008"/>
      <c r="D281" s="1008"/>
      <c r="E281" s="666">
        <v>4.375</v>
      </c>
      <c r="F281" s="786">
        <v>0</v>
      </c>
      <c r="G281" s="341">
        <v>0</v>
      </c>
      <c r="H281" s="666">
        <f t="shared" si="37"/>
        <v>4.375</v>
      </c>
      <c r="I281" s="988"/>
      <c r="J281" s="1131"/>
      <c r="K281" s="990"/>
      <c r="L281" s="992"/>
      <c r="M281" s="666">
        <v>4.1120000000000001</v>
      </c>
      <c r="N281" s="666">
        <v>8.1649999999999991</v>
      </c>
      <c r="O281" s="345">
        <f t="shared" si="43"/>
        <v>4.052999999999999</v>
      </c>
      <c r="P281" s="666"/>
      <c r="Q281" s="970"/>
      <c r="R281" s="984"/>
      <c r="S281" s="858"/>
      <c r="T281" s="912" t="s">
        <v>355</v>
      </c>
      <c r="U281" s="427" t="s">
        <v>2</v>
      </c>
      <c r="V281" s="936" t="s">
        <v>387</v>
      </c>
      <c r="W281" s="964"/>
      <c r="X281" s="964"/>
      <c r="Y281" s="964"/>
      <c r="Z281" s="962"/>
      <c r="AA281" s="964"/>
      <c r="AB281" s="966"/>
      <c r="AC281" s="968"/>
      <c r="AD281" s="964"/>
      <c r="AE281" s="964"/>
      <c r="AF281" s="962"/>
      <c r="AG281" s="964"/>
      <c r="AH281" s="966"/>
      <c r="AI281" s="968"/>
      <c r="AJ281" s="964"/>
      <c r="AK281" s="964"/>
      <c r="AL281" s="962"/>
      <c r="AM281" s="964"/>
      <c r="AN281" s="966"/>
      <c r="AO281" s="1027"/>
      <c r="AP281" s="428" t="s">
        <v>726</v>
      </c>
      <c r="AQ281" s="663" t="s">
        <v>129</v>
      </c>
      <c r="AR281" s="663"/>
      <c r="AS281" s="662"/>
    </row>
    <row r="282" spans="1:47" s="414" customFormat="1" ht="60" customHeight="1">
      <c r="A282" s="346">
        <v>234</v>
      </c>
      <c r="B282" s="459" t="s">
        <v>648</v>
      </c>
      <c r="C282" s="342" t="s">
        <v>204</v>
      </c>
      <c r="D282" s="342" t="s">
        <v>177</v>
      </c>
      <c r="E282" s="666">
        <v>145</v>
      </c>
      <c r="F282" s="666">
        <v>6</v>
      </c>
      <c r="G282" s="341">
        <v>39</v>
      </c>
      <c r="H282" s="666">
        <f t="shared" si="37"/>
        <v>112</v>
      </c>
      <c r="I282" s="666">
        <v>104</v>
      </c>
      <c r="J282" s="733" t="s">
        <v>1226</v>
      </c>
      <c r="K282" s="343" t="s">
        <v>91</v>
      </c>
      <c r="L282" s="344" t="s">
        <v>1397</v>
      </c>
      <c r="M282" s="666">
        <v>203</v>
      </c>
      <c r="N282" s="341">
        <v>203</v>
      </c>
      <c r="O282" s="345">
        <f t="shared" si="43"/>
        <v>0</v>
      </c>
      <c r="P282" s="666"/>
      <c r="Q282" s="825" t="s">
        <v>91</v>
      </c>
      <c r="R282" s="459" t="s">
        <v>2149</v>
      </c>
      <c r="S282" s="858"/>
      <c r="T282" s="287" t="s">
        <v>355</v>
      </c>
      <c r="U282" s="427" t="s">
        <v>2</v>
      </c>
      <c r="V282" s="936" t="s">
        <v>358</v>
      </c>
      <c r="W282" s="442" t="s">
        <v>1176</v>
      </c>
      <c r="X282" s="436"/>
      <c r="Y282" s="660" t="s">
        <v>797</v>
      </c>
      <c r="Z282" s="437">
        <v>242</v>
      </c>
      <c r="AA282" s="660" t="s">
        <v>792</v>
      </c>
      <c r="AB282" s="438"/>
      <c r="AC282" s="435"/>
      <c r="AD282" s="436"/>
      <c r="AE282" s="660" t="s">
        <v>792</v>
      </c>
      <c r="AF282" s="437"/>
      <c r="AG282" s="660" t="s">
        <v>792</v>
      </c>
      <c r="AH282" s="438"/>
      <c r="AI282" s="435"/>
      <c r="AJ282" s="436"/>
      <c r="AK282" s="660" t="s">
        <v>792</v>
      </c>
      <c r="AL282" s="437"/>
      <c r="AM282" s="660" t="s">
        <v>792</v>
      </c>
      <c r="AN282" s="438"/>
      <c r="AO282" s="510"/>
      <c r="AP282" s="428" t="s">
        <v>618</v>
      </c>
      <c r="AQ282" s="292"/>
      <c r="AR282" s="292" t="s">
        <v>129</v>
      </c>
      <c r="AS282" s="293"/>
    </row>
    <row r="283" spans="1:47" s="269" customFormat="1" ht="24" customHeight="1">
      <c r="A283" s="258"/>
      <c r="B283" s="259" t="s">
        <v>409</v>
      </c>
      <c r="C283" s="259"/>
      <c r="D283" s="259"/>
      <c r="E283" s="665"/>
      <c r="F283" s="789"/>
      <c r="G283" s="789"/>
      <c r="H283" s="665"/>
      <c r="I283" s="665"/>
      <c r="J283" s="261"/>
      <c r="K283" s="262"/>
      <c r="L283" s="262"/>
      <c r="M283" s="665"/>
      <c r="N283" s="665"/>
      <c r="O283" s="665"/>
      <c r="P283" s="263"/>
      <c r="Q283" s="264"/>
      <c r="R283" s="265"/>
      <c r="S283" s="266"/>
      <c r="T283" s="266"/>
      <c r="U283" s="266"/>
      <c r="V283" s="942"/>
      <c r="W283" s="439"/>
      <c r="X283" s="439"/>
      <c r="Y283" s="439"/>
      <c r="Z283" s="621"/>
      <c r="AA283" s="439"/>
      <c r="AB283" s="439"/>
      <c r="AC283" s="439"/>
      <c r="AD283" s="439"/>
      <c r="AE283" s="439"/>
      <c r="AF283" s="439"/>
      <c r="AG283" s="439"/>
      <c r="AH283" s="439"/>
      <c r="AI283" s="439"/>
      <c r="AJ283" s="439"/>
      <c r="AK283" s="439"/>
      <c r="AL283" s="439"/>
      <c r="AM283" s="439"/>
      <c r="AN283" s="439"/>
      <c r="AO283" s="439"/>
      <c r="AP283" s="267"/>
      <c r="AQ283" s="266"/>
      <c r="AR283" s="266"/>
      <c r="AS283" s="268"/>
      <c r="AU283" s="414"/>
    </row>
    <row r="284" spans="1:47" s="414" customFormat="1" ht="60" customHeight="1">
      <c r="A284" s="346">
        <v>235</v>
      </c>
      <c r="B284" s="459" t="s">
        <v>410</v>
      </c>
      <c r="C284" s="342" t="s">
        <v>180</v>
      </c>
      <c r="D284" s="342" t="s">
        <v>177</v>
      </c>
      <c r="E284" s="666">
        <v>6.8449999999999998</v>
      </c>
      <c r="F284" s="786">
        <v>0</v>
      </c>
      <c r="G284" s="803">
        <v>0</v>
      </c>
      <c r="H284" s="666">
        <f t="shared" si="37"/>
        <v>6.8449999999999998</v>
      </c>
      <c r="I284" s="666">
        <v>5</v>
      </c>
      <c r="J284" s="733" t="s">
        <v>1226</v>
      </c>
      <c r="K284" s="343" t="s">
        <v>91</v>
      </c>
      <c r="L284" s="344" t="s">
        <v>1393</v>
      </c>
      <c r="M284" s="666">
        <v>6.9580000000000002</v>
      </c>
      <c r="N284" s="341">
        <v>6.9509999999999996</v>
      </c>
      <c r="O284" s="345">
        <f t="shared" ref="O284:O289" si="44">+N284-M284</f>
        <v>-7.0000000000005613E-3</v>
      </c>
      <c r="P284" s="666"/>
      <c r="Q284" s="825" t="s">
        <v>91</v>
      </c>
      <c r="R284" s="459" t="s">
        <v>2150</v>
      </c>
      <c r="S284" s="858"/>
      <c r="T284" s="287" t="s">
        <v>355</v>
      </c>
      <c r="U284" s="427" t="s">
        <v>2</v>
      </c>
      <c r="V284" s="936" t="s">
        <v>358</v>
      </c>
      <c r="W284" s="442" t="s">
        <v>1176</v>
      </c>
      <c r="X284" s="436"/>
      <c r="Y284" s="660" t="s">
        <v>797</v>
      </c>
      <c r="Z284" s="437">
        <v>243</v>
      </c>
      <c r="AA284" s="660" t="s">
        <v>792</v>
      </c>
      <c r="AB284" s="438"/>
      <c r="AC284" s="435"/>
      <c r="AD284" s="436"/>
      <c r="AE284" s="660" t="s">
        <v>792</v>
      </c>
      <c r="AF284" s="437"/>
      <c r="AG284" s="660" t="s">
        <v>792</v>
      </c>
      <c r="AH284" s="438"/>
      <c r="AI284" s="435"/>
      <c r="AJ284" s="436"/>
      <c r="AK284" s="660" t="s">
        <v>792</v>
      </c>
      <c r="AL284" s="437"/>
      <c r="AM284" s="660" t="s">
        <v>792</v>
      </c>
      <c r="AN284" s="438"/>
      <c r="AO284" s="510"/>
      <c r="AP284" s="427" t="s">
        <v>701</v>
      </c>
      <c r="AQ284" s="292" t="s">
        <v>129</v>
      </c>
      <c r="AR284" s="292"/>
      <c r="AS284" s="293"/>
    </row>
    <row r="285" spans="1:47" s="414" customFormat="1" ht="60" customHeight="1">
      <c r="A285" s="346">
        <v>236</v>
      </c>
      <c r="B285" s="459" t="s">
        <v>411</v>
      </c>
      <c r="C285" s="342" t="s">
        <v>248</v>
      </c>
      <c r="D285" s="342" t="s">
        <v>177</v>
      </c>
      <c r="E285" s="666">
        <v>19.48</v>
      </c>
      <c r="F285" s="786">
        <v>0</v>
      </c>
      <c r="G285" s="367">
        <v>0</v>
      </c>
      <c r="H285" s="666">
        <f t="shared" si="37"/>
        <v>19.48</v>
      </c>
      <c r="I285" s="666">
        <v>17</v>
      </c>
      <c r="J285" s="354" t="s">
        <v>1226</v>
      </c>
      <c r="K285" s="343" t="s">
        <v>91</v>
      </c>
      <c r="L285" s="344" t="s">
        <v>1394</v>
      </c>
      <c r="M285" s="666">
        <v>23.242999999999999</v>
      </c>
      <c r="N285" s="341">
        <v>29.109000000000002</v>
      </c>
      <c r="O285" s="345">
        <f t="shared" si="44"/>
        <v>5.8660000000000032</v>
      </c>
      <c r="P285" s="666"/>
      <c r="Q285" s="825" t="s">
        <v>91</v>
      </c>
      <c r="R285" s="459" t="s">
        <v>2151</v>
      </c>
      <c r="S285" s="858"/>
      <c r="T285" s="287" t="s">
        <v>355</v>
      </c>
      <c r="U285" s="427" t="s">
        <v>2</v>
      </c>
      <c r="V285" s="936" t="s">
        <v>358</v>
      </c>
      <c r="W285" s="442" t="s">
        <v>1176</v>
      </c>
      <c r="X285" s="436"/>
      <c r="Y285" s="660" t="s">
        <v>797</v>
      </c>
      <c r="Z285" s="437">
        <v>244</v>
      </c>
      <c r="AA285" s="660" t="s">
        <v>792</v>
      </c>
      <c r="AB285" s="438"/>
      <c r="AC285" s="435"/>
      <c r="AD285" s="436"/>
      <c r="AE285" s="660" t="s">
        <v>792</v>
      </c>
      <c r="AF285" s="437"/>
      <c r="AG285" s="660" t="s">
        <v>792</v>
      </c>
      <c r="AH285" s="438"/>
      <c r="AI285" s="435"/>
      <c r="AJ285" s="436"/>
      <c r="AK285" s="660" t="s">
        <v>792</v>
      </c>
      <c r="AL285" s="437"/>
      <c r="AM285" s="660" t="s">
        <v>792</v>
      </c>
      <c r="AN285" s="438"/>
      <c r="AO285" s="510"/>
      <c r="AP285" s="428" t="s">
        <v>829</v>
      </c>
      <c r="AQ285" s="292" t="s">
        <v>129</v>
      </c>
      <c r="AR285" s="292"/>
      <c r="AS285" s="293"/>
    </row>
    <row r="286" spans="1:47" s="414" customFormat="1" ht="21.6" customHeight="1">
      <c r="A286" s="1005">
        <v>237</v>
      </c>
      <c r="B286" s="983" t="s">
        <v>650</v>
      </c>
      <c r="C286" s="342" t="s">
        <v>365</v>
      </c>
      <c r="D286" s="342" t="s">
        <v>177</v>
      </c>
      <c r="E286" s="666">
        <v>16803.894</v>
      </c>
      <c r="F286" s="666">
        <v>2324.1788929999998</v>
      </c>
      <c r="G286" s="987">
        <v>12307</v>
      </c>
      <c r="H286" s="666">
        <f>E286+F286-G286</f>
        <v>6821.0728930000005</v>
      </c>
      <c r="I286" s="987">
        <v>11463</v>
      </c>
      <c r="J286" s="1130" t="s">
        <v>1579</v>
      </c>
      <c r="K286" s="989" t="s">
        <v>91</v>
      </c>
      <c r="L286" s="991" t="s">
        <v>1395</v>
      </c>
      <c r="M286" s="666">
        <v>10157.502</v>
      </c>
      <c r="N286" s="666">
        <v>10687.986999999999</v>
      </c>
      <c r="O286" s="345">
        <f t="shared" si="44"/>
        <v>530.48499999999876</v>
      </c>
      <c r="P286" s="987"/>
      <c r="Q286" s="969" t="s">
        <v>91</v>
      </c>
      <c r="R286" s="983" t="s">
        <v>2152</v>
      </c>
      <c r="S286" s="969" t="s">
        <v>2167</v>
      </c>
      <c r="T286" s="287" t="s">
        <v>355</v>
      </c>
      <c r="U286" s="427" t="s">
        <v>2</v>
      </c>
      <c r="V286" s="936" t="s">
        <v>692</v>
      </c>
      <c r="W286" s="963" t="s">
        <v>1176</v>
      </c>
      <c r="X286" s="963"/>
      <c r="Y286" s="963" t="s">
        <v>797</v>
      </c>
      <c r="Z286" s="961">
        <v>245</v>
      </c>
      <c r="AA286" s="963" t="s">
        <v>792</v>
      </c>
      <c r="AB286" s="965"/>
      <c r="AC286" s="967"/>
      <c r="AD286" s="963"/>
      <c r="AE286" s="963" t="s">
        <v>797</v>
      </c>
      <c r="AF286" s="961"/>
      <c r="AG286" s="963" t="s">
        <v>792</v>
      </c>
      <c r="AH286" s="965"/>
      <c r="AI286" s="967"/>
      <c r="AJ286" s="963"/>
      <c r="AK286" s="963" t="s">
        <v>797</v>
      </c>
      <c r="AL286" s="961"/>
      <c r="AM286" s="963" t="s">
        <v>792</v>
      </c>
      <c r="AN286" s="965"/>
      <c r="AO286" s="1026"/>
      <c r="AP286" s="1026" t="s">
        <v>829</v>
      </c>
      <c r="AQ286" s="292" t="s">
        <v>129</v>
      </c>
      <c r="AR286" s="292" t="s">
        <v>129</v>
      </c>
      <c r="AS286" s="293"/>
    </row>
    <row r="287" spans="1:47" s="414" customFormat="1" ht="21.6" customHeight="1">
      <c r="A287" s="1129"/>
      <c r="B287" s="1073"/>
      <c r="C287" s="1007" t="s">
        <v>225</v>
      </c>
      <c r="D287" s="1007" t="s">
        <v>177</v>
      </c>
      <c r="E287" s="666">
        <v>1100.021</v>
      </c>
      <c r="F287" s="367">
        <v>1591.8</v>
      </c>
      <c r="G287" s="1134"/>
      <c r="H287" s="666">
        <f t="shared" si="37"/>
        <v>2691.8209999999999</v>
      </c>
      <c r="I287" s="1134"/>
      <c r="J287" s="1132"/>
      <c r="K287" s="1133"/>
      <c r="L287" s="1062"/>
      <c r="M287" s="666">
        <v>676.14400000000001</v>
      </c>
      <c r="N287" s="666">
        <v>1714.174</v>
      </c>
      <c r="O287" s="345">
        <f t="shared" si="44"/>
        <v>1038.03</v>
      </c>
      <c r="P287" s="1134"/>
      <c r="Q287" s="1196"/>
      <c r="R287" s="1073"/>
      <c r="S287" s="1196"/>
      <c r="T287" s="287" t="s">
        <v>355</v>
      </c>
      <c r="U287" s="427" t="s">
        <v>2</v>
      </c>
      <c r="V287" s="936" t="s">
        <v>693</v>
      </c>
      <c r="W287" s="975"/>
      <c r="X287" s="975"/>
      <c r="Y287" s="975"/>
      <c r="Z287" s="976"/>
      <c r="AA287" s="975"/>
      <c r="AB287" s="977"/>
      <c r="AC287" s="978"/>
      <c r="AD287" s="975"/>
      <c r="AE287" s="975"/>
      <c r="AF287" s="976"/>
      <c r="AG287" s="975"/>
      <c r="AH287" s="977"/>
      <c r="AI287" s="978"/>
      <c r="AJ287" s="975"/>
      <c r="AK287" s="975"/>
      <c r="AL287" s="976"/>
      <c r="AM287" s="975"/>
      <c r="AN287" s="977"/>
      <c r="AO287" s="1074"/>
      <c r="AP287" s="1074"/>
      <c r="AQ287" s="292" t="s">
        <v>129</v>
      </c>
      <c r="AR287" s="292" t="s">
        <v>129</v>
      </c>
      <c r="AS287" s="293"/>
    </row>
    <row r="288" spans="1:47" s="414" customFormat="1" ht="21.6" customHeight="1">
      <c r="A288" s="1006"/>
      <c r="B288" s="984"/>
      <c r="C288" s="1008"/>
      <c r="D288" s="1008"/>
      <c r="E288" s="666">
        <v>400</v>
      </c>
      <c r="F288" s="742">
        <v>632.07399999999996</v>
      </c>
      <c r="G288" s="988"/>
      <c r="H288" s="666">
        <f t="shared" si="37"/>
        <v>1032.0740000000001</v>
      </c>
      <c r="I288" s="988"/>
      <c r="J288" s="1131"/>
      <c r="K288" s="990"/>
      <c r="L288" s="992"/>
      <c r="M288" s="666">
        <v>263.173</v>
      </c>
      <c r="N288" s="666">
        <v>270.26799999999997</v>
      </c>
      <c r="O288" s="345">
        <f t="shared" si="44"/>
        <v>7.0949999999999704</v>
      </c>
      <c r="P288" s="988"/>
      <c r="Q288" s="970"/>
      <c r="R288" s="984"/>
      <c r="S288" s="970"/>
      <c r="T288" s="287" t="s">
        <v>355</v>
      </c>
      <c r="U288" s="427" t="s">
        <v>2</v>
      </c>
      <c r="V288" s="936" t="s">
        <v>526</v>
      </c>
      <c r="W288" s="964"/>
      <c r="X288" s="964"/>
      <c r="Y288" s="964"/>
      <c r="Z288" s="962"/>
      <c r="AA288" s="964"/>
      <c r="AB288" s="966"/>
      <c r="AC288" s="968"/>
      <c r="AD288" s="964"/>
      <c r="AE288" s="964"/>
      <c r="AF288" s="962"/>
      <c r="AG288" s="964"/>
      <c r="AH288" s="966"/>
      <c r="AI288" s="968"/>
      <c r="AJ288" s="964"/>
      <c r="AK288" s="964"/>
      <c r="AL288" s="962"/>
      <c r="AM288" s="964"/>
      <c r="AN288" s="966"/>
      <c r="AO288" s="1027"/>
      <c r="AP288" s="1027"/>
      <c r="AQ288" s="292" t="s">
        <v>129</v>
      </c>
      <c r="AR288" s="292"/>
      <c r="AS288" s="293"/>
    </row>
    <row r="289" spans="1:47" s="414" customFormat="1" ht="60" customHeight="1">
      <c r="A289" s="346">
        <v>238</v>
      </c>
      <c r="B289" s="459" t="s">
        <v>694</v>
      </c>
      <c r="C289" s="342" t="s">
        <v>242</v>
      </c>
      <c r="D289" s="342" t="s">
        <v>177</v>
      </c>
      <c r="E289" s="666">
        <v>9.1370000000000005</v>
      </c>
      <c r="F289" s="786">
        <v>0</v>
      </c>
      <c r="G289" s="804">
        <v>0</v>
      </c>
      <c r="H289" s="666">
        <f t="shared" si="37"/>
        <v>9.1370000000000005</v>
      </c>
      <c r="I289" s="666">
        <v>9</v>
      </c>
      <c r="J289" s="733" t="s">
        <v>1226</v>
      </c>
      <c r="K289" s="343" t="s">
        <v>91</v>
      </c>
      <c r="L289" s="344" t="s">
        <v>1396</v>
      </c>
      <c r="M289" s="666">
        <v>8.8350000000000009</v>
      </c>
      <c r="N289" s="341">
        <v>8.8209999999999997</v>
      </c>
      <c r="O289" s="345">
        <f t="shared" si="44"/>
        <v>-1.4000000000001123E-2</v>
      </c>
      <c r="P289" s="666"/>
      <c r="Q289" s="825" t="s">
        <v>91</v>
      </c>
      <c r="R289" s="459" t="s">
        <v>2153</v>
      </c>
      <c r="S289" s="858"/>
      <c r="T289" s="287" t="s">
        <v>355</v>
      </c>
      <c r="U289" s="427" t="s">
        <v>2</v>
      </c>
      <c r="V289" s="936" t="s">
        <v>379</v>
      </c>
      <c r="W289" s="442" t="s">
        <v>1176</v>
      </c>
      <c r="X289" s="436"/>
      <c r="Y289" s="660" t="s">
        <v>797</v>
      </c>
      <c r="Z289" s="437">
        <v>246</v>
      </c>
      <c r="AA289" s="660" t="s">
        <v>792</v>
      </c>
      <c r="AB289" s="438"/>
      <c r="AC289" s="435"/>
      <c r="AD289" s="436"/>
      <c r="AE289" s="660" t="s">
        <v>792</v>
      </c>
      <c r="AF289" s="437"/>
      <c r="AG289" s="660" t="s">
        <v>792</v>
      </c>
      <c r="AH289" s="438"/>
      <c r="AI289" s="435"/>
      <c r="AJ289" s="436"/>
      <c r="AK289" s="660" t="s">
        <v>792</v>
      </c>
      <c r="AL289" s="437"/>
      <c r="AM289" s="660" t="s">
        <v>792</v>
      </c>
      <c r="AN289" s="438"/>
      <c r="AO289" s="510"/>
      <c r="AP289" s="428" t="s">
        <v>617</v>
      </c>
      <c r="AQ289" s="292" t="s">
        <v>129</v>
      </c>
      <c r="AR289" s="292"/>
      <c r="AS289" s="293"/>
    </row>
    <row r="290" spans="1:47" s="269" customFormat="1" ht="24" customHeight="1">
      <c r="A290" s="258"/>
      <c r="B290" s="259" t="s">
        <v>412</v>
      </c>
      <c r="C290" s="259"/>
      <c r="D290" s="259"/>
      <c r="E290" s="665"/>
      <c r="F290" s="789"/>
      <c r="G290" s="260"/>
      <c r="H290" s="665"/>
      <c r="I290" s="665"/>
      <c r="J290" s="261"/>
      <c r="K290" s="262"/>
      <c r="L290" s="262"/>
      <c r="M290" s="665"/>
      <c r="N290" s="665"/>
      <c r="O290" s="665"/>
      <c r="P290" s="263"/>
      <c r="Q290" s="264"/>
      <c r="R290" s="265"/>
      <c r="S290" s="266"/>
      <c r="T290" s="266"/>
      <c r="U290" s="266"/>
      <c r="V290" s="942"/>
      <c r="W290" s="439"/>
      <c r="X290" s="439"/>
      <c r="Y290" s="439"/>
      <c r="Z290" s="621"/>
      <c r="AA290" s="439"/>
      <c r="AB290" s="439"/>
      <c r="AC290" s="439"/>
      <c r="AD290" s="439"/>
      <c r="AE290" s="439"/>
      <c r="AF290" s="439"/>
      <c r="AG290" s="439"/>
      <c r="AH290" s="439"/>
      <c r="AI290" s="439"/>
      <c r="AJ290" s="439"/>
      <c r="AK290" s="439"/>
      <c r="AL290" s="439"/>
      <c r="AM290" s="439"/>
      <c r="AN290" s="439"/>
      <c r="AO290" s="439"/>
      <c r="AP290" s="267"/>
      <c r="AQ290" s="266"/>
      <c r="AR290" s="266"/>
      <c r="AS290" s="268"/>
      <c r="AU290" s="414"/>
    </row>
    <row r="291" spans="1:47" s="414" customFormat="1" ht="60" customHeight="1">
      <c r="A291" s="346">
        <v>239</v>
      </c>
      <c r="B291" s="342" t="s">
        <v>413</v>
      </c>
      <c r="C291" s="342" t="s">
        <v>226</v>
      </c>
      <c r="D291" s="342" t="s">
        <v>229</v>
      </c>
      <c r="E291" s="666">
        <v>24.998000000000001</v>
      </c>
      <c r="F291" s="786">
        <v>0</v>
      </c>
      <c r="G291" s="341">
        <v>0</v>
      </c>
      <c r="H291" s="666">
        <f t="shared" si="37"/>
        <v>24.998000000000001</v>
      </c>
      <c r="I291" s="741">
        <v>19</v>
      </c>
      <c r="J291" s="733" t="s">
        <v>1226</v>
      </c>
      <c r="K291" s="343" t="s">
        <v>91</v>
      </c>
      <c r="L291" s="344" t="s">
        <v>1392</v>
      </c>
      <c r="M291" s="666">
        <v>28.998000000000001</v>
      </c>
      <c r="N291" s="341">
        <v>27.553999999999998</v>
      </c>
      <c r="O291" s="345">
        <f>+N291-M291</f>
        <v>-1.4440000000000026</v>
      </c>
      <c r="P291" s="666"/>
      <c r="Q291" s="825" t="s">
        <v>91</v>
      </c>
      <c r="R291" s="459" t="s">
        <v>2154</v>
      </c>
      <c r="S291" s="858"/>
      <c r="T291" s="382" t="s">
        <v>239</v>
      </c>
      <c r="U291" s="428" t="s">
        <v>252</v>
      </c>
      <c r="V291" s="936" t="s">
        <v>358</v>
      </c>
      <c r="W291" s="442" t="s">
        <v>1176</v>
      </c>
      <c r="X291" s="436"/>
      <c r="Y291" s="660" t="s">
        <v>797</v>
      </c>
      <c r="Z291" s="437">
        <v>247</v>
      </c>
      <c r="AA291" s="660" t="s">
        <v>792</v>
      </c>
      <c r="AB291" s="438"/>
      <c r="AC291" s="435"/>
      <c r="AD291" s="436"/>
      <c r="AE291" s="660" t="s">
        <v>792</v>
      </c>
      <c r="AF291" s="437"/>
      <c r="AG291" s="660" t="s">
        <v>792</v>
      </c>
      <c r="AH291" s="438"/>
      <c r="AI291" s="435"/>
      <c r="AJ291" s="436"/>
      <c r="AK291" s="660" t="s">
        <v>792</v>
      </c>
      <c r="AL291" s="437"/>
      <c r="AM291" s="660" t="s">
        <v>792</v>
      </c>
      <c r="AN291" s="438"/>
      <c r="AO291" s="510"/>
      <c r="AP291" s="427" t="s">
        <v>701</v>
      </c>
      <c r="AQ291" s="292" t="s">
        <v>129</v>
      </c>
      <c r="AR291" s="292"/>
      <c r="AS291" s="293"/>
    </row>
    <row r="292" spans="1:47" s="784" customFormat="1" ht="41.1" customHeight="1">
      <c r="A292" s="771">
        <v>240</v>
      </c>
      <c r="B292" s="772" t="s">
        <v>1211</v>
      </c>
      <c r="C292" s="773" t="s">
        <v>226</v>
      </c>
      <c r="D292" s="773" t="s">
        <v>1215</v>
      </c>
      <c r="E292" s="774">
        <v>0</v>
      </c>
      <c r="F292" s="741">
        <v>224.61600000000001</v>
      </c>
      <c r="G292" s="804">
        <v>0</v>
      </c>
      <c r="H292" s="741">
        <f t="shared" si="37"/>
        <v>224.61600000000001</v>
      </c>
      <c r="I292" s="741">
        <v>213</v>
      </c>
      <c r="J292" s="733" t="s">
        <v>1226</v>
      </c>
      <c r="K292" s="343" t="s">
        <v>154</v>
      </c>
      <c r="L292" s="344" t="s">
        <v>1243</v>
      </c>
      <c r="M292" s="741">
        <v>0</v>
      </c>
      <c r="N292" s="866">
        <v>0</v>
      </c>
      <c r="O292" s="775">
        <f t="shared" ref="O292" si="45">+N292-M292</f>
        <v>0</v>
      </c>
      <c r="P292" s="774"/>
      <c r="Q292" s="776" t="s">
        <v>152</v>
      </c>
      <c r="R292" s="854" t="s">
        <v>2155</v>
      </c>
      <c r="S292" s="777"/>
      <c r="T292" s="778" t="s">
        <v>355</v>
      </c>
      <c r="U292" s="779" t="s">
        <v>2</v>
      </c>
      <c r="V292" s="948" t="s">
        <v>1212</v>
      </c>
      <c r="W292" s="442" t="s">
        <v>1176</v>
      </c>
      <c r="X292" s="721"/>
      <c r="Y292" s="722" t="s">
        <v>1213</v>
      </c>
      <c r="Z292" s="437">
        <v>248</v>
      </c>
      <c r="AA292" s="722" t="s">
        <v>792</v>
      </c>
      <c r="AB292" s="438"/>
      <c r="AC292" s="720"/>
      <c r="AD292" s="721"/>
      <c r="AE292" s="722" t="s">
        <v>792</v>
      </c>
      <c r="AF292" s="437"/>
      <c r="AG292" s="722" t="s">
        <v>792</v>
      </c>
      <c r="AH292" s="438"/>
      <c r="AI292" s="720"/>
      <c r="AJ292" s="721"/>
      <c r="AK292" s="722" t="s">
        <v>1214</v>
      </c>
      <c r="AL292" s="437"/>
      <c r="AM292" s="722" t="s">
        <v>1213</v>
      </c>
      <c r="AN292" s="438"/>
      <c r="AO292" s="724"/>
      <c r="AP292" s="780" t="s">
        <v>701</v>
      </c>
      <c r="AQ292" s="781" t="s">
        <v>129</v>
      </c>
      <c r="AR292" s="782" t="s">
        <v>129</v>
      </c>
      <c r="AS292" s="783" t="s">
        <v>119</v>
      </c>
      <c r="AU292" s="700"/>
    </row>
    <row r="293" spans="1:47" s="611" customFormat="1" ht="21.6" customHeight="1">
      <c r="A293" s="599"/>
      <c r="B293" s="600" t="s">
        <v>651</v>
      </c>
      <c r="C293" s="600"/>
      <c r="D293" s="600"/>
      <c r="E293" s="601"/>
      <c r="F293" s="792"/>
      <c r="G293" s="602"/>
      <c r="H293" s="601"/>
      <c r="I293" s="601"/>
      <c r="J293" s="603"/>
      <c r="K293" s="604"/>
      <c r="L293" s="604"/>
      <c r="M293" s="601"/>
      <c r="N293" s="601"/>
      <c r="O293" s="601"/>
      <c r="P293" s="605"/>
      <c r="Q293" s="606"/>
      <c r="R293" s="607"/>
      <c r="S293" s="608"/>
      <c r="T293" s="608"/>
      <c r="U293" s="608"/>
      <c r="V293" s="947"/>
      <c r="W293" s="439"/>
      <c r="X293" s="439"/>
      <c r="Y293" s="439"/>
      <c r="Z293" s="621"/>
      <c r="AA293" s="439"/>
      <c r="AB293" s="439"/>
      <c r="AC293" s="439"/>
      <c r="AD293" s="439"/>
      <c r="AE293" s="439"/>
      <c r="AF293" s="439"/>
      <c r="AG293" s="439"/>
      <c r="AH293" s="439"/>
      <c r="AI293" s="439"/>
      <c r="AJ293" s="439"/>
      <c r="AK293" s="439"/>
      <c r="AL293" s="439"/>
      <c r="AM293" s="439"/>
      <c r="AN293" s="439"/>
      <c r="AO293" s="439"/>
      <c r="AP293" s="609"/>
      <c r="AQ293" s="608"/>
      <c r="AR293" s="608"/>
      <c r="AS293" s="610"/>
      <c r="AU293" s="956"/>
    </row>
    <row r="294" spans="1:47" s="269" customFormat="1" ht="24" customHeight="1">
      <c r="A294" s="258"/>
      <c r="B294" s="259" t="s">
        <v>414</v>
      </c>
      <c r="C294" s="259"/>
      <c r="D294" s="259"/>
      <c r="E294" s="665"/>
      <c r="F294" s="789"/>
      <c r="G294" s="260"/>
      <c r="H294" s="665"/>
      <c r="I294" s="665"/>
      <c r="J294" s="261"/>
      <c r="K294" s="262"/>
      <c r="L294" s="262"/>
      <c r="M294" s="665"/>
      <c r="N294" s="665"/>
      <c r="O294" s="665"/>
      <c r="P294" s="263"/>
      <c r="Q294" s="264"/>
      <c r="R294" s="265"/>
      <c r="S294" s="266"/>
      <c r="T294" s="266"/>
      <c r="U294" s="266"/>
      <c r="V294" s="942"/>
      <c r="W294" s="439"/>
      <c r="X294" s="439"/>
      <c r="Y294" s="439"/>
      <c r="Z294" s="621"/>
      <c r="AA294" s="439"/>
      <c r="AB294" s="439"/>
      <c r="AC294" s="439"/>
      <c r="AD294" s="439"/>
      <c r="AE294" s="439"/>
      <c r="AF294" s="439"/>
      <c r="AG294" s="439"/>
      <c r="AH294" s="439"/>
      <c r="AI294" s="439"/>
      <c r="AJ294" s="439"/>
      <c r="AK294" s="439"/>
      <c r="AL294" s="439"/>
      <c r="AM294" s="439"/>
      <c r="AN294" s="439"/>
      <c r="AO294" s="439"/>
      <c r="AP294" s="267"/>
      <c r="AQ294" s="266"/>
      <c r="AR294" s="266"/>
      <c r="AS294" s="268"/>
      <c r="AU294" s="414"/>
    </row>
    <row r="295" spans="1:47" s="414" customFormat="1" ht="56.25">
      <c r="A295" s="346">
        <v>241</v>
      </c>
      <c r="B295" s="459" t="s">
        <v>416</v>
      </c>
      <c r="C295" s="342" t="s">
        <v>263</v>
      </c>
      <c r="D295" s="342" t="s">
        <v>177</v>
      </c>
      <c r="E295" s="666">
        <v>81.266000000000005</v>
      </c>
      <c r="F295" s="786">
        <v>0</v>
      </c>
      <c r="G295" s="786">
        <v>0</v>
      </c>
      <c r="H295" s="666">
        <f>E295+F295-G295</f>
        <v>81.266000000000005</v>
      </c>
      <c r="I295" s="666">
        <v>74</v>
      </c>
      <c r="J295" s="350" t="s">
        <v>1550</v>
      </c>
      <c r="K295" s="343" t="s">
        <v>91</v>
      </c>
      <c r="L295" s="858" t="s">
        <v>1551</v>
      </c>
      <c r="M295" s="666">
        <v>82.712000000000003</v>
      </c>
      <c r="N295" s="341">
        <v>83.575000000000003</v>
      </c>
      <c r="O295" s="345">
        <f t="shared" ref="O295" si="46">+N295-M295</f>
        <v>0.86299999999999955</v>
      </c>
      <c r="P295" s="666" t="s">
        <v>792</v>
      </c>
      <c r="Q295" s="825" t="s">
        <v>91</v>
      </c>
      <c r="R295" s="363" t="s">
        <v>1552</v>
      </c>
      <c r="S295" s="858"/>
      <c r="T295" s="287" t="s">
        <v>415</v>
      </c>
      <c r="U295" s="427" t="s">
        <v>2</v>
      </c>
      <c r="V295" s="935" t="s">
        <v>417</v>
      </c>
      <c r="W295" s="442" t="s">
        <v>1176</v>
      </c>
      <c r="X295" s="436"/>
      <c r="Y295" s="823" t="s">
        <v>792</v>
      </c>
      <c r="Z295" s="437">
        <v>249</v>
      </c>
      <c r="AA295" s="823" t="s">
        <v>792</v>
      </c>
      <c r="AB295" s="438"/>
      <c r="AC295" s="435"/>
      <c r="AD295" s="436"/>
      <c r="AE295" s="823" t="s">
        <v>792</v>
      </c>
      <c r="AF295" s="437"/>
      <c r="AG295" s="823" t="s">
        <v>792</v>
      </c>
      <c r="AH295" s="438"/>
      <c r="AI295" s="435"/>
      <c r="AJ295" s="436"/>
      <c r="AK295" s="823" t="s">
        <v>792</v>
      </c>
      <c r="AL295" s="437"/>
      <c r="AM295" s="823" t="s">
        <v>792</v>
      </c>
      <c r="AN295" s="438"/>
      <c r="AO295" s="824"/>
      <c r="AP295" s="428" t="s">
        <v>115</v>
      </c>
      <c r="AQ295" s="292" t="s">
        <v>129</v>
      </c>
      <c r="AR295" s="292"/>
      <c r="AS295" s="293"/>
    </row>
    <row r="296" spans="1:47" s="269" customFormat="1" ht="24" customHeight="1">
      <c r="A296" s="258"/>
      <c r="B296" s="259" t="s">
        <v>418</v>
      </c>
      <c r="C296" s="259"/>
      <c r="D296" s="259"/>
      <c r="E296" s="665"/>
      <c r="F296" s="789"/>
      <c r="G296" s="260"/>
      <c r="H296" s="665"/>
      <c r="I296" s="665"/>
      <c r="J296" s="261"/>
      <c r="K296" s="262"/>
      <c r="L296" s="262"/>
      <c r="M296" s="665"/>
      <c r="N296" s="665"/>
      <c r="O296" s="665"/>
      <c r="P296" s="263"/>
      <c r="Q296" s="264"/>
      <c r="R296" s="265"/>
      <c r="S296" s="266"/>
      <c r="T296" s="266"/>
      <c r="U296" s="266"/>
      <c r="V296" s="942"/>
      <c r="W296" s="439"/>
      <c r="X296" s="439"/>
      <c r="Y296" s="439"/>
      <c r="Z296" s="621"/>
      <c r="AA296" s="439"/>
      <c r="AB296" s="439"/>
      <c r="AC296" s="439"/>
      <c r="AD296" s="439"/>
      <c r="AE296" s="439"/>
      <c r="AF296" s="439"/>
      <c r="AG296" s="439"/>
      <c r="AH296" s="439"/>
      <c r="AI296" s="439"/>
      <c r="AJ296" s="439"/>
      <c r="AK296" s="439"/>
      <c r="AL296" s="439"/>
      <c r="AM296" s="439"/>
      <c r="AN296" s="439"/>
      <c r="AO296" s="439"/>
      <c r="AP296" s="267"/>
      <c r="AQ296" s="266"/>
      <c r="AR296" s="266"/>
      <c r="AS296" s="268"/>
      <c r="AU296" s="414"/>
    </row>
    <row r="297" spans="1:47" s="414" customFormat="1" ht="60.75" customHeight="1">
      <c r="A297" s="346">
        <v>242</v>
      </c>
      <c r="B297" s="459" t="s">
        <v>419</v>
      </c>
      <c r="C297" s="342" t="s">
        <v>198</v>
      </c>
      <c r="D297" s="342" t="s">
        <v>177</v>
      </c>
      <c r="E297" s="666">
        <v>188.417</v>
      </c>
      <c r="F297" s="786">
        <v>0</v>
      </c>
      <c r="G297" s="786">
        <v>0</v>
      </c>
      <c r="H297" s="666">
        <f t="shared" si="37"/>
        <v>188.417</v>
      </c>
      <c r="I297" s="666">
        <v>143</v>
      </c>
      <c r="J297" s="733" t="s">
        <v>1226</v>
      </c>
      <c r="K297" s="343" t="s">
        <v>91</v>
      </c>
      <c r="L297" s="858" t="s">
        <v>1367</v>
      </c>
      <c r="M297" s="666">
        <v>191.90600000000001</v>
      </c>
      <c r="N297" s="341">
        <v>373.37400000000002</v>
      </c>
      <c r="O297" s="345">
        <f t="shared" ref="O297:O299" si="47">+N297-M297</f>
        <v>181.46800000000002</v>
      </c>
      <c r="P297" s="666" t="s">
        <v>1605</v>
      </c>
      <c r="Q297" s="825" t="s">
        <v>91</v>
      </c>
      <c r="R297" s="459" t="s">
        <v>1580</v>
      </c>
      <c r="S297" s="858"/>
      <c r="T297" s="287" t="s">
        <v>415</v>
      </c>
      <c r="U297" s="427" t="s">
        <v>2</v>
      </c>
      <c r="V297" s="935" t="s">
        <v>417</v>
      </c>
      <c r="W297" s="442" t="s">
        <v>1176</v>
      </c>
      <c r="X297" s="436"/>
      <c r="Y297" s="660" t="s">
        <v>534</v>
      </c>
      <c r="Z297" s="437">
        <v>250</v>
      </c>
      <c r="AA297" s="660" t="s">
        <v>534</v>
      </c>
      <c r="AB297" s="438"/>
      <c r="AC297" s="435" t="s">
        <v>1181</v>
      </c>
      <c r="AD297" s="436"/>
      <c r="AE297" s="660" t="s">
        <v>534</v>
      </c>
      <c r="AF297" s="437">
        <v>398</v>
      </c>
      <c r="AG297" s="660" t="s">
        <v>534</v>
      </c>
      <c r="AH297" s="438"/>
      <c r="AI297" s="435"/>
      <c r="AJ297" s="436"/>
      <c r="AK297" s="660"/>
      <c r="AL297" s="437"/>
      <c r="AM297" s="660"/>
      <c r="AN297" s="438"/>
      <c r="AO297" s="510"/>
      <c r="AP297" s="427"/>
      <c r="AQ297" s="292"/>
      <c r="AR297" s="292"/>
      <c r="AS297" s="293"/>
    </row>
    <row r="298" spans="1:47" s="414" customFormat="1" ht="60.75" customHeight="1">
      <c r="A298" s="346">
        <v>243</v>
      </c>
      <c r="B298" s="459" t="s">
        <v>678</v>
      </c>
      <c r="C298" s="342" t="s">
        <v>180</v>
      </c>
      <c r="D298" s="342" t="s">
        <v>177</v>
      </c>
      <c r="E298" s="666">
        <v>290.10000000000002</v>
      </c>
      <c r="F298" s="786">
        <v>0</v>
      </c>
      <c r="G298" s="786">
        <v>0</v>
      </c>
      <c r="H298" s="666">
        <f t="shared" si="37"/>
        <v>290.10000000000002</v>
      </c>
      <c r="I298" s="666">
        <v>248</v>
      </c>
      <c r="J298" s="733" t="s">
        <v>1226</v>
      </c>
      <c r="K298" s="343" t="s">
        <v>91</v>
      </c>
      <c r="L298" s="858" t="s">
        <v>1368</v>
      </c>
      <c r="M298" s="666">
        <v>329.08300000000003</v>
      </c>
      <c r="N298" s="341">
        <v>326.41199999999998</v>
      </c>
      <c r="O298" s="345">
        <f t="shared" si="47"/>
        <v>-2.6710000000000491</v>
      </c>
      <c r="P298" s="666" t="s">
        <v>1606</v>
      </c>
      <c r="Q298" s="825" t="s">
        <v>91</v>
      </c>
      <c r="R298" s="355" t="s">
        <v>1472</v>
      </c>
      <c r="S298" s="858"/>
      <c r="T298" s="287" t="s">
        <v>415</v>
      </c>
      <c r="U298" s="427" t="s">
        <v>2</v>
      </c>
      <c r="V298" s="935" t="s">
        <v>417</v>
      </c>
      <c r="W298" s="442" t="s">
        <v>1176</v>
      </c>
      <c r="X298" s="436"/>
      <c r="Y298" s="660" t="s">
        <v>797</v>
      </c>
      <c r="Z298" s="437">
        <v>251</v>
      </c>
      <c r="AA298" s="660" t="s">
        <v>792</v>
      </c>
      <c r="AB298" s="438"/>
      <c r="AC298" s="435"/>
      <c r="AD298" s="436"/>
      <c r="AE298" s="660" t="s">
        <v>792</v>
      </c>
      <c r="AF298" s="437"/>
      <c r="AG298" s="660" t="s">
        <v>792</v>
      </c>
      <c r="AH298" s="438"/>
      <c r="AI298" s="435"/>
      <c r="AJ298" s="436"/>
      <c r="AK298" s="660" t="s">
        <v>792</v>
      </c>
      <c r="AL298" s="437"/>
      <c r="AM298" s="660" t="s">
        <v>792</v>
      </c>
      <c r="AN298" s="438"/>
      <c r="AO298" s="510"/>
      <c r="AP298" s="428" t="s">
        <v>617</v>
      </c>
      <c r="AQ298" s="292" t="s">
        <v>129</v>
      </c>
      <c r="AR298" s="292"/>
      <c r="AS298" s="293"/>
    </row>
    <row r="299" spans="1:47" s="414" customFormat="1" ht="60.75" customHeight="1">
      <c r="A299" s="346">
        <v>244</v>
      </c>
      <c r="B299" s="459" t="s">
        <v>420</v>
      </c>
      <c r="C299" s="342" t="s">
        <v>185</v>
      </c>
      <c r="D299" s="342" t="s">
        <v>177</v>
      </c>
      <c r="E299" s="666">
        <v>254.44499999999999</v>
      </c>
      <c r="F299" s="786">
        <v>0</v>
      </c>
      <c r="G299" s="786">
        <v>0</v>
      </c>
      <c r="H299" s="666">
        <f t="shared" si="37"/>
        <v>254.44499999999999</v>
      </c>
      <c r="I299" s="666">
        <v>249</v>
      </c>
      <c r="J299" s="733" t="s">
        <v>1226</v>
      </c>
      <c r="K299" s="343" t="s">
        <v>91</v>
      </c>
      <c r="L299" s="858" t="s">
        <v>1369</v>
      </c>
      <c r="M299" s="666">
        <v>248.136</v>
      </c>
      <c r="N299" s="341">
        <v>279.464</v>
      </c>
      <c r="O299" s="345">
        <f t="shared" si="47"/>
        <v>31.328000000000003</v>
      </c>
      <c r="P299" s="666" t="s">
        <v>1606</v>
      </c>
      <c r="Q299" s="825" t="s">
        <v>91</v>
      </c>
      <c r="R299" s="355" t="s">
        <v>1593</v>
      </c>
      <c r="S299" s="858"/>
      <c r="T299" s="287" t="s">
        <v>415</v>
      </c>
      <c r="U299" s="427" t="s">
        <v>2</v>
      </c>
      <c r="V299" s="935" t="s">
        <v>417</v>
      </c>
      <c r="W299" s="442" t="s">
        <v>1176</v>
      </c>
      <c r="X299" s="436"/>
      <c r="Y299" s="660" t="s">
        <v>797</v>
      </c>
      <c r="Z299" s="437">
        <v>252</v>
      </c>
      <c r="AA299" s="660" t="s">
        <v>792</v>
      </c>
      <c r="AB299" s="438"/>
      <c r="AC299" s="435"/>
      <c r="AD299" s="436"/>
      <c r="AE299" s="660" t="s">
        <v>792</v>
      </c>
      <c r="AF299" s="437"/>
      <c r="AG299" s="660" t="s">
        <v>792</v>
      </c>
      <c r="AH299" s="438"/>
      <c r="AI299" s="435"/>
      <c r="AJ299" s="436"/>
      <c r="AK299" s="660" t="s">
        <v>792</v>
      </c>
      <c r="AL299" s="437"/>
      <c r="AM299" s="660" t="s">
        <v>792</v>
      </c>
      <c r="AN299" s="438"/>
      <c r="AO299" s="510"/>
      <c r="AP299" s="428" t="s">
        <v>618</v>
      </c>
      <c r="AQ299" s="292" t="s">
        <v>129</v>
      </c>
      <c r="AR299" s="292"/>
      <c r="AS299" s="293"/>
    </row>
    <row r="300" spans="1:47" s="269" customFormat="1" ht="24" customHeight="1">
      <c r="A300" s="258"/>
      <c r="B300" s="259" t="s">
        <v>421</v>
      </c>
      <c r="C300" s="259"/>
      <c r="D300" s="259"/>
      <c r="E300" s="665"/>
      <c r="F300" s="789"/>
      <c r="G300" s="260"/>
      <c r="H300" s="665"/>
      <c r="I300" s="665"/>
      <c r="J300" s="261"/>
      <c r="K300" s="262"/>
      <c r="L300" s="262"/>
      <c r="M300" s="665"/>
      <c r="N300" s="665"/>
      <c r="O300" s="665"/>
      <c r="P300" s="263"/>
      <c r="Q300" s="264"/>
      <c r="R300" s="265"/>
      <c r="S300" s="266"/>
      <c r="T300" s="266"/>
      <c r="U300" s="266"/>
      <c r="V300" s="942"/>
      <c r="W300" s="439"/>
      <c r="X300" s="439"/>
      <c r="Y300" s="439"/>
      <c r="Z300" s="621"/>
      <c r="AA300" s="439"/>
      <c r="AB300" s="439"/>
      <c r="AC300" s="439"/>
      <c r="AD300" s="439"/>
      <c r="AE300" s="439"/>
      <c r="AF300" s="439"/>
      <c r="AG300" s="439"/>
      <c r="AH300" s="439"/>
      <c r="AI300" s="439"/>
      <c r="AJ300" s="439"/>
      <c r="AK300" s="439"/>
      <c r="AL300" s="439"/>
      <c r="AM300" s="439"/>
      <c r="AN300" s="439"/>
      <c r="AO300" s="439"/>
      <c r="AP300" s="267"/>
      <c r="AQ300" s="266"/>
      <c r="AR300" s="266"/>
      <c r="AS300" s="268"/>
      <c r="AU300" s="414"/>
    </row>
    <row r="301" spans="1:47" s="414" customFormat="1" ht="60" customHeight="1">
      <c r="A301" s="346">
        <v>245</v>
      </c>
      <c r="B301" s="459" t="s">
        <v>353</v>
      </c>
      <c r="C301" s="342" t="s">
        <v>172</v>
      </c>
      <c r="D301" s="342" t="s">
        <v>177</v>
      </c>
      <c r="E301" s="666">
        <v>207.989</v>
      </c>
      <c r="F301" s="786">
        <v>0</v>
      </c>
      <c r="G301" s="786">
        <v>0</v>
      </c>
      <c r="H301" s="666">
        <f t="shared" si="37"/>
        <v>207.989</v>
      </c>
      <c r="I301" s="666">
        <v>208</v>
      </c>
      <c r="J301" s="736" t="s">
        <v>1226</v>
      </c>
      <c r="K301" s="343" t="s">
        <v>91</v>
      </c>
      <c r="L301" s="858" t="s">
        <v>1370</v>
      </c>
      <c r="M301" s="666">
        <v>194.36099999999999</v>
      </c>
      <c r="N301" s="341">
        <v>379.36</v>
      </c>
      <c r="O301" s="345">
        <f t="shared" ref="O301:O304" si="48">+N301-M301</f>
        <v>184.99900000000002</v>
      </c>
      <c r="P301" s="666" t="s">
        <v>1607</v>
      </c>
      <c r="Q301" s="825" t="s">
        <v>91</v>
      </c>
      <c r="R301" s="459" t="s">
        <v>1581</v>
      </c>
      <c r="S301" s="858"/>
      <c r="T301" s="287" t="s">
        <v>415</v>
      </c>
      <c r="U301" s="427" t="s">
        <v>2</v>
      </c>
      <c r="V301" s="935" t="s">
        <v>417</v>
      </c>
      <c r="W301" s="442" t="s">
        <v>1176</v>
      </c>
      <c r="X301" s="436"/>
      <c r="Y301" s="660" t="s">
        <v>534</v>
      </c>
      <c r="Z301" s="437">
        <v>253</v>
      </c>
      <c r="AA301" s="660" t="s">
        <v>534</v>
      </c>
      <c r="AB301" s="438"/>
      <c r="AC301" s="435" t="s">
        <v>1180</v>
      </c>
      <c r="AD301" s="436"/>
      <c r="AE301" s="660" t="s">
        <v>534</v>
      </c>
      <c r="AF301" s="437">
        <v>277</v>
      </c>
      <c r="AG301" s="660" t="s">
        <v>534</v>
      </c>
      <c r="AH301" s="438"/>
      <c r="AI301" s="435" t="s">
        <v>1181</v>
      </c>
      <c r="AJ301" s="436"/>
      <c r="AK301" s="660" t="s">
        <v>534</v>
      </c>
      <c r="AL301" s="437">
        <v>381</v>
      </c>
      <c r="AM301" s="660" t="s">
        <v>534</v>
      </c>
      <c r="AN301" s="438"/>
      <c r="AO301" s="510"/>
      <c r="AP301" s="427"/>
      <c r="AQ301" s="292"/>
      <c r="AR301" s="292"/>
      <c r="AS301" s="293"/>
    </row>
    <row r="302" spans="1:47" s="414" customFormat="1" ht="60" customHeight="1">
      <c r="A302" s="346">
        <v>246</v>
      </c>
      <c r="B302" s="459" t="s">
        <v>422</v>
      </c>
      <c r="C302" s="342" t="s">
        <v>272</v>
      </c>
      <c r="D302" s="342" t="s">
        <v>177</v>
      </c>
      <c r="E302" s="666">
        <v>207.941</v>
      </c>
      <c r="F302" s="786">
        <v>0</v>
      </c>
      <c r="G302" s="786">
        <v>0</v>
      </c>
      <c r="H302" s="666">
        <f t="shared" si="37"/>
        <v>207.941</v>
      </c>
      <c r="I302" s="666">
        <v>201</v>
      </c>
      <c r="J302" s="733" t="s">
        <v>1226</v>
      </c>
      <c r="K302" s="343" t="s">
        <v>91</v>
      </c>
      <c r="L302" s="858" t="s">
        <v>1371</v>
      </c>
      <c r="M302" s="666">
        <v>223.44300000000001</v>
      </c>
      <c r="N302" s="341">
        <v>250.54400000000001</v>
      </c>
      <c r="O302" s="345">
        <f t="shared" si="48"/>
        <v>27.100999999999999</v>
      </c>
      <c r="P302" s="666" t="s">
        <v>1608</v>
      </c>
      <c r="Q302" s="825" t="s">
        <v>91</v>
      </c>
      <c r="R302" s="459" t="s">
        <v>1582</v>
      </c>
      <c r="S302" s="858"/>
      <c r="T302" s="287" t="s">
        <v>415</v>
      </c>
      <c r="U302" s="427" t="s">
        <v>2</v>
      </c>
      <c r="V302" s="935" t="s">
        <v>417</v>
      </c>
      <c r="W302" s="442" t="s">
        <v>1176</v>
      </c>
      <c r="X302" s="436"/>
      <c r="Y302" s="660" t="s">
        <v>534</v>
      </c>
      <c r="Z302" s="437">
        <v>254</v>
      </c>
      <c r="AA302" s="660" t="s">
        <v>534</v>
      </c>
      <c r="AB302" s="438"/>
      <c r="AC302" s="435" t="s">
        <v>1176</v>
      </c>
      <c r="AD302" s="436"/>
      <c r="AE302" s="660" t="s">
        <v>534</v>
      </c>
      <c r="AF302" s="437">
        <v>147</v>
      </c>
      <c r="AG302" s="660" t="s">
        <v>534</v>
      </c>
      <c r="AH302" s="438"/>
      <c r="AI302" s="435"/>
      <c r="AJ302" s="436"/>
      <c r="AK302" s="660"/>
      <c r="AL302" s="437"/>
      <c r="AM302" s="660"/>
      <c r="AN302" s="438"/>
      <c r="AO302" s="510"/>
      <c r="AP302" s="428"/>
      <c r="AQ302" s="292"/>
      <c r="AR302" s="292"/>
      <c r="AS302" s="293"/>
    </row>
    <row r="303" spans="1:47" s="414" customFormat="1" ht="60" customHeight="1">
      <c r="A303" s="346">
        <v>247</v>
      </c>
      <c r="B303" s="459" t="s">
        <v>423</v>
      </c>
      <c r="C303" s="342" t="s">
        <v>204</v>
      </c>
      <c r="D303" s="342" t="s">
        <v>177</v>
      </c>
      <c r="E303" s="666">
        <v>27.422000000000001</v>
      </c>
      <c r="F303" s="786">
        <v>0</v>
      </c>
      <c r="G303" s="786">
        <v>0</v>
      </c>
      <c r="H303" s="666">
        <f t="shared" si="37"/>
        <v>27.422000000000001</v>
      </c>
      <c r="I303" s="666">
        <v>24</v>
      </c>
      <c r="J303" s="733" t="s">
        <v>1226</v>
      </c>
      <c r="K303" s="343" t="s">
        <v>91</v>
      </c>
      <c r="L303" s="858" t="s">
        <v>1372</v>
      </c>
      <c r="M303" s="666">
        <v>32.731999999999999</v>
      </c>
      <c r="N303" s="341">
        <v>40.517000000000003</v>
      </c>
      <c r="O303" s="345">
        <f t="shared" si="48"/>
        <v>7.7850000000000037</v>
      </c>
      <c r="P303" s="666" t="s">
        <v>1606</v>
      </c>
      <c r="Q303" s="825" t="s">
        <v>91</v>
      </c>
      <c r="R303" s="459" t="s">
        <v>1583</v>
      </c>
      <c r="S303" s="858"/>
      <c r="T303" s="287" t="s">
        <v>415</v>
      </c>
      <c r="U303" s="427" t="s">
        <v>2</v>
      </c>
      <c r="V303" s="935" t="s">
        <v>417</v>
      </c>
      <c r="W303" s="442" t="s">
        <v>1176</v>
      </c>
      <c r="X303" s="436"/>
      <c r="Y303" s="660" t="s">
        <v>534</v>
      </c>
      <c r="Z303" s="437">
        <v>255</v>
      </c>
      <c r="AA303" s="660" t="s">
        <v>534</v>
      </c>
      <c r="AB303" s="438"/>
      <c r="AC303" s="435"/>
      <c r="AD303" s="436"/>
      <c r="AE303" s="660"/>
      <c r="AF303" s="437"/>
      <c r="AG303" s="660"/>
      <c r="AH303" s="438"/>
      <c r="AI303" s="435"/>
      <c r="AJ303" s="436"/>
      <c r="AK303" s="660"/>
      <c r="AL303" s="437"/>
      <c r="AM303" s="660"/>
      <c r="AN303" s="438"/>
      <c r="AO303" s="510"/>
      <c r="AP303" s="427"/>
      <c r="AQ303" s="292"/>
      <c r="AR303" s="292"/>
      <c r="AS303" s="293"/>
    </row>
    <row r="304" spans="1:47" s="414" customFormat="1" ht="60" customHeight="1">
      <c r="A304" s="346">
        <v>248</v>
      </c>
      <c r="B304" s="459" t="s">
        <v>640</v>
      </c>
      <c r="C304" s="342" t="s">
        <v>641</v>
      </c>
      <c r="D304" s="342" t="s">
        <v>292</v>
      </c>
      <c r="E304" s="666">
        <v>292.82</v>
      </c>
      <c r="F304" s="786">
        <v>0</v>
      </c>
      <c r="G304" s="786">
        <v>0</v>
      </c>
      <c r="H304" s="666">
        <f t="shared" si="37"/>
        <v>292.82</v>
      </c>
      <c r="I304" s="666">
        <v>287</v>
      </c>
      <c r="J304" s="733" t="s">
        <v>1226</v>
      </c>
      <c r="K304" s="343" t="s">
        <v>91</v>
      </c>
      <c r="L304" s="858" t="s">
        <v>1373</v>
      </c>
      <c r="M304" s="666">
        <v>318.96300000000002</v>
      </c>
      <c r="N304" s="341">
        <v>323.02100000000002</v>
      </c>
      <c r="O304" s="345">
        <f t="shared" si="48"/>
        <v>4.0579999999999927</v>
      </c>
      <c r="P304" s="666" t="s">
        <v>1606</v>
      </c>
      <c r="Q304" s="825" t="s">
        <v>91</v>
      </c>
      <c r="R304" s="459" t="s">
        <v>1584</v>
      </c>
      <c r="S304" s="858"/>
      <c r="T304" s="287" t="s">
        <v>415</v>
      </c>
      <c r="U304" s="427" t="s">
        <v>2</v>
      </c>
      <c r="V304" s="935" t="s">
        <v>417</v>
      </c>
      <c r="W304" s="442" t="s">
        <v>1176</v>
      </c>
      <c r="X304" s="436"/>
      <c r="Y304" s="660" t="s">
        <v>534</v>
      </c>
      <c r="Z304" s="437">
        <v>256</v>
      </c>
      <c r="AA304" s="660" t="s">
        <v>534</v>
      </c>
      <c r="AB304" s="438"/>
      <c r="AC304" s="435"/>
      <c r="AD304" s="436"/>
      <c r="AE304" s="660"/>
      <c r="AF304" s="437"/>
      <c r="AG304" s="660"/>
      <c r="AH304" s="438"/>
      <c r="AI304" s="435"/>
      <c r="AJ304" s="436"/>
      <c r="AK304" s="660"/>
      <c r="AL304" s="437"/>
      <c r="AM304" s="660"/>
      <c r="AN304" s="438"/>
      <c r="AO304" s="510"/>
      <c r="AP304" s="427"/>
      <c r="AQ304" s="292"/>
      <c r="AR304" s="292"/>
      <c r="AS304" s="293"/>
    </row>
    <row r="305" spans="1:47" s="269" customFormat="1" ht="24" customHeight="1">
      <c r="A305" s="258"/>
      <c r="B305" s="259" t="s">
        <v>424</v>
      </c>
      <c r="C305" s="259"/>
      <c r="D305" s="259"/>
      <c r="E305" s="665"/>
      <c r="F305" s="789"/>
      <c r="G305" s="260"/>
      <c r="H305" s="665"/>
      <c r="I305" s="665"/>
      <c r="J305" s="261"/>
      <c r="K305" s="262"/>
      <c r="L305" s="262"/>
      <c r="M305" s="665"/>
      <c r="N305" s="665"/>
      <c r="O305" s="665"/>
      <c r="P305" s="263"/>
      <c r="Q305" s="264"/>
      <c r="R305" s="265"/>
      <c r="S305" s="266"/>
      <c r="T305" s="266"/>
      <c r="U305" s="266"/>
      <c r="V305" s="942"/>
      <c r="W305" s="439"/>
      <c r="X305" s="439"/>
      <c r="Y305" s="439"/>
      <c r="Z305" s="621"/>
      <c r="AA305" s="439"/>
      <c r="AB305" s="439"/>
      <c r="AC305" s="439"/>
      <c r="AD305" s="439"/>
      <c r="AE305" s="439"/>
      <c r="AF305" s="439"/>
      <c r="AG305" s="439"/>
      <c r="AH305" s="439"/>
      <c r="AI305" s="439"/>
      <c r="AJ305" s="439"/>
      <c r="AK305" s="439"/>
      <c r="AL305" s="439"/>
      <c r="AM305" s="439"/>
      <c r="AN305" s="439"/>
      <c r="AO305" s="439"/>
      <c r="AP305" s="267"/>
      <c r="AQ305" s="266"/>
      <c r="AR305" s="266"/>
      <c r="AS305" s="268"/>
      <c r="AU305" s="414"/>
    </row>
    <row r="306" spans="1:47" s="414" customFormat="1" ht="91.5" customHeight="1">
      <c r="A306" s="346">
        <v>249</v>
      </c>
      <c r="B306" s="459" t="s">
        <v>425</v>
      </c>
      <c r="C306" s="342" t="s">
        <v>184</v>
      </c>
      <c r="D306" s="342" t="s">
        <v>177</v>
      </c>
      <c r="E306" s="666">
        <v>467.33600000000001</v>
      </c>
      <c r="F306" s="786">
        <v>0</v>
      </c>
      <c r="G306" s="786">
        <v>0</v>
      </c>
      <c r="H306" s="666">
        <f t="shared" ref="H306" si="49">E306+F306-G306</f>
        <v>467.33600000000001</v>
      </c>
      <c r="I306" s="666">
        <v>375</v>
      </c>
      <c r="J306" s="352" t="s">
        <v>1226</v>
      </c>
      <c r="K306" s="343" t="s">
        <v>91</v>
      </c>
      <c r="L306" s="858" t="s">
        <v>1374</v>
      </c>
      <c r="M306" s="666">
        <v>632.43799999999999</v>
      </c>
      <c r="N306" s="341">
        <v>508.37299999999999</v>
      </c>
      <c r="O306" s="345">
        <f t="shared" ref="O306" si="50">+N306-M306</f>
        <v>-124.065</v>
      </c>
      <c r="P306" s="666">
        <v>0</v>
      </c>
      <c r="Q306" s="825" t="s">
        <v>91</v>
      </c>
      <c r="R306" s="459" t="s">
        <v>1553</v>
      </c>
      <c r="S306" s="858"/>
      <c r="T306" s="287" t="s">
        <v>415</v>
      </c>
      <c r="U306" s="427" t="s">
        <v>2</v>
      </c>
      <c r="V306" s="935" t="s">
        <v>417</v>
      </c>
      <c r="W306" s="442" t="s">
        <v>1176</v>
      </c>
      <c r="X306" s="436"/>
      <c r="Y306" s="823" t="s">
        <v>1554</v>
      </c>
      <c r="Z306" s="437">
        <v>257</v>
      </c>
      <c r="AA306" s="823" t="s">
        <v>1554</v>
      </c>
      <c r="AB306" s="438"/>
      <c r="AC306" s="435"/>
      <c r="AD306" s="436"/>
      <c r="AE306" s="823" t="s">
        <v>1554</v>
      </c>
      <c r="AF306" s="437"/>
      <c r="AG306" s="823" t="s">
        <v>1554</v>
      </c>
      <c r="AH306" s="438"/>
      <c r="AI306" s="435"/>
      <c r="AJ306" s="436"/>
      <c r="AK306" s="823" t="s">
        <v>1554</v>
      </c>
      <c r="AL306" s="437"/>
      <c r="AM306" s="823" t="s">
        <v>1554</v>
      </c>
      <c r="AN306" s="438"/>
      <c r="AO306" s="824"/>
      <c r="AP306" s="428" t="s">
        <v>829</v>
      </c>
      <c r="AQ306" s="292" t="s">
        <v>129</v>
      </c>
      <c r="AR306" s="292"/>
      <c r="AS306" s="293"/>
    </row>
    <row r="307" spans="1:47" s="639" customFormat="1" ht="21.6" customHeight="1">
      <c r="A307" s="625"/>
      <c r="B307" s="626" t="s">
        <v>426</v>
      </c>
      <c r="C307" s="626"/>
      <c r="D307" s="626"/>
      <c r="E307" s="627"/>
      <c r="F307" s="790"/>
      <c r="G307" s="628"/>
      <c r="H307" s="627"/>
      <c r="I307" s="627"/>
      <c r="J307" s="629"/>
      <c r="K307" s="630"/>
      <c r="L307" s="630"/>
      <c r="M307" s="627"/>
      <c r="N307" s="627"/>
      <c r="O307" s="627"/>
      <c r="P307" s="631"/>
      <c r="Q307" s="632"/>
      <c r="R307" s="633"/>
      <c r="S307" s="634"/>
      <c r="T307" s="634"/>
      <c r="U307" s="634"/>
      <c r="V307" s="944"/>
      <c r="W307" s="636"/>
      <c r="X307" s="636"/>
      <c r="Y307" s="636"/>
      <c r="Z307" s="637"/>
      <c r="AA307" s="636"/>
      <c r="AB307" s="636"/>
      <c r="AC307" s="636"/>
      <c r="AD307" s="636"/>
      <c r="AE307" s="636"/>
      <c r="AF307" s="636"/>
      <c r="AG307" s="636"/>
      <c r="AH307" s="636"/>
      <c r="AI307" s="636"/>
      <c r="AJ307" s="636"/>
      <c r="AK307" s="636"/>
      <c r="AL307" s="636"/>
      <c r="AM307" s="636"/>
      <c r="AN307" s="636"/>
      <c r="AO307" s="636"/>
      <c r="AP307" s="635"/>
      <c r="AQ307" s="634"/>
      <c r="AR307" s="634"/>
      <c r="AS307" s="638"/>
      <c r="AU307" s="956"/>
    </row>
    <row r="308" spans="1:47" s="652" customFormat="1" ht="24" customHeight="1">
      <c r="A308" s="640"/>
      <c r="B308" s="641" t="s">
        <v>427</v>
      </c>
      <c r="C308" s="641"/>
      <c r="D308" s="641"/>
      <c r="E308" s="642"/>
      <c r="F308" s="791"/>
      <c r="G308" s="643"/>
      <c r="H308" s="642"/>
      <c r="I308" s="642"/>
      <c r="J308" s="644"/>
      <c r="K308" s="645"/>
      <c r="L308" s="645"/>
      <c r="M308" s="642"/>
      <c r="N308" s="642"/>
      <c r="O308" s="642"/>
      <c r="P308" s="646"/>
      <c r="Q308" s="647"/>
      <c r="R308" s="648"/>
      <c r="S308" s="649"/>
      <c r="T308" s="649"/>
      <c r="U308" s="649"/>
      <c r="V308" s="945"/>
      <c r="W308" s="636"/>
      <c r="X308" s="636"/>
      <c r="Y308" s="636"/>
      <c r="Z308" s="637"/>
      <c r="AA308" s="636"/>
      <c r="AB308" s="636"/>
      <c r="AC308" s="636"/>
      <c r="AD308" s="636"/>
      <c r="AE308" s="636"/>
      <c r="AF308" s="636"/>
      <c r="AG308" s="636"/>
      <c r="AH308" s="636"/>
      <c r="AI308" s="636"/>
      <c r="AJ308" s="636"/>
      <c r="AK308" s="636"/>
      <c r="AL308" s="636"/>
      <c r="AM308" s="636"/>
      <c r="AN308" s="636"/>
      <c r="AO308" s="636"/>
      <c r="AP308" s="650"/>
      <c r="AQ308" s="649"/>
      <c r="AR308" s="649"/>
      <c r="AS308" s="651"/>
      <c r="AU308" s="414"/>
    </row>
    <row r="309" spans="1:47" s="414" customFormat="1" ht="60" customHeight="1">
      <c r="A309" s="346">
        <v>250</v>
      </c>
      <c r="B309" s="459" t="s">
        <v>428</v>
      </c>
      <c r="C309" s="342" t="s">
        <v>345</v>
      </c>
      <c r="D309" s="342" t="s">
        <v>177</v>
      </c>
      <c r="E309" s="666">
        <v>5.069</v>
      </c>
      <c r="F309" s="786">
        <v>0</v>
      </c>
      <c r="G309" s="786">
        <v>0</v>
      </c>
      <c r="H309" s="666">
        <f t="shared" ref="H309:H363" si="51">E309+F309-G309</f>
        <v>5.069</v>
      </c>
      <c r="I309" s="805">
        <v>4.0999999999999996</v>
      </c>
      <c r="J309" s="733" t="s">
        <v>1226</v>
      </c>
      <c r="K309" s="343" t="s">
        <v>91</v>
      </c>
      <c r="L309" s="858" t="s">
        <v>1375</v>
      </c>
      <c r="M309" s="666">
        <v>5.157</v>
      </c>
      <c r="N309" s="341">
        <v>5.1479999999999997</v>
      </c>
      <c r="O309" s="345">
        <f t="shared" ref="O309:O315" si="52">+N309-M309</f>
        <v>-9.0000000000003411E-3</v>
      </c>
      <c r="P309" s="666">
        <v>0</v>
      </c>
      <c r="Q309" s="825" t="s">
        <v>91</v>
      </c>
      <c r="R309" s="459" t="s">
        <v>1467</v>
      </c>
      <c r="S309" s="858"/>
      <c r="T309" s="287" t="s">
        <v>415</v>
      </c>
      <c r="U309" s="427" t="s">
        <v>2</v>
      </c>
      <c r="V309" s="935" t="s">
        <v>429</v>
      </c>
      <c r="W309" s="442" t="s">
        <v>1176</v>
      </c>
      <c r="X309" s="436"/>
      <c r="Y309" s="660" t="s">
        <v>797</v>
      </c>
      <c r="Z309" s="437">
        <v>258</v>
      </c>
      <c r="AA309" s="660" t="s">
        <v>792</v>
      </c>
      <c r="AB309" s="438"/>
      <c r="AC309" s="435"/>
      <c r="AD309" s="436"/>
      <c r="AE309" s="660" t="s">
        <v>792</v>
      </c>
      <c r="AF309" s="437"/>
      <c r="AG309" s="660" t="s">
        <v>792</v>
      </c>
      <c r="AH309" s="438"/>
      <c r="AI309" s="435"/>
      <c r="AJ309" s="436"/>
      <c r="AK309" s="660" t="s">
        <v>792</v>
      </c>
      <c r="AL309" s="437"/>
      <c r="AM309" s="660" t="s">
        <v>792</v>
      </c>
      <c r="AN309" s="438"/>
      <c r="AO309" s="510"/>
      <c r="AP309" s="428" t="s">
        <v>618</v>
      </c>
      <c r="AQ309" s="292" t="s">
        <v>129</v>
      </c>
      <c r="AR309" s="292"/>
      <c r="AS309" s="293"/>
    </row>
    <row r="310" spans="1:47" s="414" customFormat="1" ht="60" customHeight="1">
      <c r="A310" s="346">
        <v>251</v>
      </c>
      <c r="B310" s="459" t="s">
        <v>430</v>
      </c>
      <c r="C310" s="342" t="s">
        <v>345</v>
      </c>
      <c r="D310" s="342" t="s">
        <v>177</v>
      </c>
      <c r="E310" s="666">
        <v>178.35900000000001</v>
      </c>
      <c r="F310" s="786">
        <v>0</v>
      </c>
      <c r="G310" s="786">
        <v>0</v>
      </c>
      <c r="H310" s="666">
        <f t="shared" si="51"/>
        <v>178.35900000000001</v>
      </c>
      <c r="I310" s="666">
        <v>167</v>
      </c>
      <c r="J310" s="733" t="s">
        <v>1226</v>
      </c>
      <c r="K310" s="343" t="s">
        <v>91</v>
      </c>
      <c r="L310" s="858" t="s">
        <v>1376</v>
      </c>
      <c r="M310" s="666">
        <v>176.38800000000001</v>
      </c>
      <c r="N310" s="341">
        <v>190.655</v>
      </c>
      <c r="O310" s="345">
        <f t="shared" si="52"/>
        <v>14.266999999999996</v>
      </c>
      <c r="P310" s="666" t="s">
        <v>1608</v>
      </c>
      <c r="Q310" s="825" t="s">
        <v>91</v>
      </c>
      <c r="R310" s="459" t="s">
        <v>1569</v>
      </c>
      <c r="S310" s="858"/>
      <c r="T310" s="287" t="s">
        <v>415</v>
      </c>
      <c r="U310" s="427" t="s">
        <v>2</v>
      </c>
      <c r="V310" s="935" t="s">
        <v>429</v>
      </c>
      <c r="W310" s="442" t="s">
        <v>1176</v>
      </c>
      <c r="X310" s="436"/>
      <c r="Y310" s="660" t="s">
        <v>797</v>
      </c>
      <c r="Z310" s="437">
        <v>259</v>
      </c>
      <c r="AA310" s="660" t="s">
        <v>792</v>
      </c>
      <c r="AB310" s="438"/>
      <c r="AC310" s="435"/>
      <c r="AD310" s="436"/>
      <c r="AE310" s="660" t="s">
        <v>792</v>
      </c>
      <c r="AF310" s="437"/>
      <c r="AG310" s="660" t="s">
        <v>792</v>
      </c>
      <c r="AH310" s="438"/>
      <c r="AI310" s="435"/>
      <c r="AJ310" s="436"/>
      <c r="AK310" s="660" t="s">
        <v>792</v>
      </c>
      <c r="AL310" s="437"/>
      <c r="AM310" s="660" t="s">
        <v>792</v>
      </c>
      <c r="AN310" s="438"/>
      <c r="AO310" s="510"/>
      <c r="AP310" s="428" t="s">
        <v>617</v>
      </c>
      <c r="AQ310" s="292" t="s">
        <v>129</v>
      </c>
      <c r="AR310" s="292"/>
      <c r="AS310" s="293"/>
    </row>
    <row r="311" spans="1:47" s="414" customFormat="1" ht="60" customHeight="1">
      <c r="A311" s="346">
        <v>252</v>
      </c>
      <c r="B311" s="459" t="s">
        <v>431</v>
      </c>
      <c r="C311" s="342" t="s">
        <v>275</v>
      </c>
      <c r="D311" s="342" t="s">
        <v>177</v>
      </c>
      <c r="E311" s="666">
        <v>1051.5650000000001</v>
      </c>
      <c r="F311" s="786">
        <v>0</v>
      </c>
      <c r="G311" s="786">
        <v>0</v>
      </c>
      <c r="H311" s="666">
        <f t="shared" si="51"/>
        <v>1051.5650000000001</v>
      </c>
      <c r="I311" s="666">
        <v>1052</v>
      </c>
      <c r="J311" s="352" t="s">
        <v>1226</v>
      </c>
      <c r="K311" s="343" t="s">
        <v>91</v>
      </c>
      <c r="L311" s="858" t="s">
        <v>2193</v>
      </c>
      <c r="M311" s="666">
        <v>1075.4259999999999</v>
      </c>
      <c r="N311" s="341">
        <v>1070.8130000000001</v>
      </c>
      <c r="O311" s="345">
        <f t="shared" si="52"/>
        <v>-4.612999999999829</v>
      </c>
      <c r="P311" s="666" t="s">
        <v>1607</v>
      </c>
      <c r="Q311" s="825" t="s">
        <v>91</v>
      </c>
      <c r="R311" s="459" t="s">
        <v>1570</v>
      </c>
      <c r="S311" s="858"/>
      <c r="T311" s="287" t="s">
        <v>415</v>
      </c>
      <c r="U311" s="427" t="s">
        <v>2</v>
      </c>
      <c r="V311" s="935" t="s">
        <v>429</v>
      </c>
      <c r="W311" s="442" t="s">
        <v>1176</v>
      </c>
      <c r="X311" s="436"/>
      <c r="Y311" s="660" t="s">
        <v>797</v>
      </c>
      <c r="Z311" s="437">
        <v>260</v>
      </c>
      <c r="AA311" s="660" t="s">
        <v>792</v>
      </c>
      <c r="AB311" s="438"/>
      <c r="AC311" s="435"/>
      <c r="AD311" s="436"/>
      <c r="AE311" s="660" t="s">
        <v>792</v>
      </c>
      <c r="AF311" s="437"/>
      <c r="AG311" s="660" t="s">
        <v>792</v>
      </c>
      <c r="AH311" s="438"/>
      <c r="AI311" s="435"/>
      <c r="AJ311" s="436"/>
      <c r="AK311" s="660" t="s">
        <v>792</v>
      </c>
      <c r="AL311" s="437"/>
      <c r="AM311" s="660" t="s">
        <v>792</v>
      </c>
      <c r="AN311" s="438"/>
      <c r="AO311" s="510"/>
      <c r="AP311" s="428" t="s">
        <v>829</v>
      </c>
      <c r="AQ311" s="292"/>
      <c r="AR311" s="292" t="s">
        <v>129</v>
      </c>
      <c r="AS311" s="293"/>
    </row>
    <row r="312" spans="1:47" s="414" customFormat="1" ht="60" customHeight="1">
      <c r="A312" s="346">
        <v>253</v>
      </c>
      <c r="B312" s="920" t="s">
        <v>432</v>
      </c>
      <c r="C312" s="364" t="s">
        <v>275</v>
      </c>
      <c r="D312" s="364" t="s">
        <v>177</v>
      </c>
      <c r="E312" s="666">
        <v>40.984000000000002</v>
      </c>
      <c r="F312" s="786">
        <v>0</v>
      </c>
      <c r="G312" s="786">
        <v>0</v>
      </c>
      <c r="H312" s="666">
        <f t="shared" si="51"/>
        <v>40.984000000000002</v>
      </c>
      <c r="I312" s="666">
        <v>35</v>
      </c>
      <c r="J312" s="733" t="s">
        <v>1226</v>
      </c>
      <c r="K312" s="925" t="s">
        <v>91</v>
      </c>
      <c r="L312" s="353" t="s">
        <v>1377</v>
      </c>
      <c r="M312" s="666">
        <v>40.603999999999999</v>
      </c>
      <c r="N312" s="373">
        <v>41.661999999999999</v>
      </c>
      <c r="O312" s="345">
        <f t="shared" si="52"/>
        <v>1.0579999999999998</v>
      </c>
      <c r="P312" s="666" t="s">
        <v>1607</v>
      </c>
      <c r="Q312" s="825" t="s">
        <v>91</v>
      </c>
      <c r="R312" s="826" t="s">
        <v>1571</v>
      </c>
      <c r="S312" s="353"/>
      <c r="T312" s="287" t="s">
        <v>415</v>
      </c>
      <c r="U312" s="427" t="s">
        <v>2</v>
      </c>
      <c r="V312" s="935" t="s">
        <v>429</v>
      </c>
      <c r="W312" s="442" t="s">
        <v>1176</v>
      </c>
      <c r="X312" s="436"/>
      <c r="Y312" s="660" t="s">
        <v>797</v>
      </c>
      <c r="Z312" s="437">
        <v>261</v>
      </c>
      <c r="AA312" s="660" t="s">
        <v>792</v>
      </c>
      <c r="AB312" s="438"/>
      <c r="AC312" s="435"/>
      <c r="AD312" s="436"/>
      <c r="AE312" s="660" t="s">
        <v>792</v>
      </c>
      <c r="AF312" s="437"/>
      <c r="AG312" s="660" t="s">
        <v>792</v>
      </c>
      <c r="AH312" s="438"/>
      <c r="AI312" s="435"/>
      <c r="AJ312" s="436"/>
      <c r="AK312" s="660" t="s">
        <v>792</v>
      </c>
      <c r="AL312" s="437"/>
      <c r="AM312" s="660" t="s">
        <v>792</v>
      </c>
      <c r="AN312" s="438"/>
      <c r="AO312" s="510"/>
      <c r="AP312" s="428" t="s">
        <v>701</v>
      </c>
      <c r="AQ312" s="292"/>
      <c r="AR312" s="292" t="s">
        <v>129</v>
      </c>
      <c r="AS312" s="293"/>
    </row>
    <row r="313" spans="1:47" s="414" customFormat="1" ht="60" customHeight="1">
      <c r="A313" s="346">
        <v>254</v>
      </c>
      <c r="B313" s="459" t="s">
        <v>433</v>
      </c>
      <c r="C313" s="342" t="s">
        <v>434</v>
      </c>
      <c r="D313" s="342" t="s">
        <v>177</v>
      </c>
      <c r="E313" s="666">
        <v>10.984</v>
      </c>
      <c r="F313" s="786">
        <v>0</v>
      </c>
      <c r="G313" s="786">
        <v>0</v>
      </c>
      <c r="H313" s="666">
        <f t="shared" si="51"/>
        <v>10.984</v>
      </c>
      <c r="I313" s="666">
        <v>10</v>
      </c>
      <c r="J313" s="733" t="s">
        <v>1226</v>
      </c>
      <c r="K313" s="343" t="s">
        <v>91</v>
      </c>
      <c r="L313" s="858" t="s">
        <v>1378</v>
      </c>
      <c r="M313" s="666">
        <v>11.183</v>
      </c>
      <c r="N313" s="341">
        <v>15.895</v>
      </c>
      <c r="O313" s="345">
        <f t="shared" si="52"/>
        <v>4.7119999999999997</v>
      </c>
      <c r="P313" s="666" t="s">
        <v>1607</v>
      </c>
      <c r="Q313" s="825" t="s">
        <v>91</v>
      </c>
      <c r="R313" s="459" t="s">
        <v>1572</v>
      </c>
      <c r="S313" s="858"/>
      <c r="T313" s="287" t="s">
        <v>415</v>
      </c>
      <c r="U313" s="427" t="s">
        <v>2</v>
      </c>
      <c r="V313" s="935" t="s">
        <v>429</v>
      </c>
      <c r="W313" s="442" t="s">
        <v>1176</v>
      </c>
      <c r="X313" s="436"/>
      <c r="Y313" s="660" t="s">
        <v>797</v>
      </c>
      <c r="Z313" s="437">
        <v>262</v>
      </c>
      <c r="AA313" s="660" t="s">
        <v>792</v>
      </c>
      <c r="AB313" s="438"/>
      <c r="AC313" s="435"/>
      <c r="AD313" s="436"/>
      <c r="AE313" s="660" t="s">
        <v>792</v>
      </c>
      <c r="AF313" s="437"/>
      <c r="AG313" s="660" t="s">
        <v>792</v>
      </c>
      <c r="AH313" s="438"/>
      <c r="AI313" s="435"/>
      <c r="AJ313" s="436"/>
      <c r="AK313" s="660" t="s">
        <v>792</v>
      </c>
      <c r="AL313" s="437"/>
      <c r="AM313" s="660" t="s">
        <v>792</v>
      </c>
      <c r="AN313" s="438"/>
      <c r="AO313" s="510"/>
      <c r="AP313" s="428" t="s">
        <v>618</v>
      </c>
      <c r="AQ313" s="292" t="s">
        <v>129</v>
      </c>
      <c r="AR313" s="292"/>
      <c r="AS313" s="293"/>
    </row>
    <row r="314" spans="1:47" s="414" customFormat="1" ht="60" customHeight="1">
      <c r="A314" s="346">
        <v>255</v>
      </c>
      <c r="B314" s="459" t="s">
        <v>435</v>
      </c>
      <c r="C314" s="342" t="s">
        <v>199</v>
      </c>
      <c r="D314" s="342" t="s">
        <v>177</v>
      </c>
      <c r="E314" s="666">
        <v>200</v>
      </c>
      <c r="F314" s="786">
        <v>0</v>
      </c>
      <c r="G314" s="786">
        <v>0</v>
      </c>
      <c r="H314" s="666">
        <f t="shared" si="51"/>
        <v>200</v>
      </c>
      <c r="I314" s="666">
        <v>200</v>
      </c>
      <c r="J314" s="733" t="s">
        <v>1226</v>
      </c>
      <c r="K314" s="343" t="s">
        <v>91</v>
      </c>
      <c r="L314" s="858" t="s">
        <v>1379</v>
      </c>
      <c r="M314" s="666">
        <v>203.70400000000001</v>
      </c>
      <c r="N314" s="341">
        <v>203.70400000000001</v>
      </c>
      <c r="O314" s="345">
        <f t="shared" si="52"/>
        <v>0</v>
      </c>
      <c r="P314" s="365" t="s">
        <v>1609</v>
      </c>
      <c r="Q314" s="825" t="s">
        <v>91</v>
      </c>
      <c r="R314" s="459" t="s">
        <v>1468</v>
      </c>
      <c r="S314" s="858"/>
      <c r="T314" s="287" t="s">
        <v>415</v>
      </c>
      <c r="U314" s="427" t="s">
        <v>2</v>
      </c>
      <c r="V314" s="935" t="s">
        <v>429</v>
      </c>
      <c r="W314" s="442" t="s">
        <v>1176</v>
      </c>
      <c r="X314" s="436"/>
      <c r="Y314" s="660" t="s">
        <v>797</v>
      </c>
      <c r="Z314" s="437">
        <v>263</v>
      </c>
      <c r="AA314" s="660" t="s">
        <v>792</v>
      </c>
      <c r="AB314" s="438"/>
      <c r="AC314" s="435"/>
      <c r="AD314" s="436"/>
      <c r="AE314" s="660" t="s">
        <v>792</v>
      </c>
      <c r="AF314" s="437"/>
      <c r="AG314" s="660" t="s">
        <v>792</v>
      </c>
      <c r="AH314" s="438"/>
      <c r="AI314" s="435"/>
      <c r="AJ314" s="436"/>
      <c r="AK314" s="660" t="s">
        <v>792</v>
      </c>
      <c r="AL314" s="437"/>
      <c r="AM314" s="660" t="s">
        <v>792</v>
      </c>
      <c r="AN314" s="438"/>
      <c r="AO314" s="510"/>
      <c r="AP314" s="428" t="s">
        <v>617</v>
      </c>
      <c r="AQ314" s="292"/>
      <c r="AR314" s="292" t="s">
        <v>129</v>
      </c>
      <c r="AS314" s="293"/>
    </row>
    <row r="315" spans="1:47" s="414" customFormat="1" ht="60" customHeight="1">
      <c r="A315" s="346">
        <v>256</v>
      </c>
      <c r="B315" s="459" t="s">
        <v>436</v>
      </c>
      <c r="C315" s="342" t="s">
        <v>275</v>
      </c>
      <c r="D315" s="342" t="s">
        <v>177</v>
      </c>
      <c r="E315" s="666">
        <v>7361</v>
      </c>
      <c r="F315" s="786">
        <v>0</v>
      </c>
      <c r="G315" s="786">
        <v>0</v>
      </c>
      <c r="H315" s="666">
        <f t="shared" si="51"/>
        <v>7361</v>
      </c>
      <c r="I315" s="666">
        <v>7359</v>
      </c>
      <c r="J315" s="813" t="s">
        <v>1269</v>
      </c>
      <c r="K315" s="343" t="s">
        <v>91</v>
      </c>
      <c r="L315" s="858" t="s">
        <v>1380</v>
      </c>
      <c r="M315" s="666">
        <v>7279.1689999999999</v>
      </c>
      <c r="N315" s="341">
        <v>7201</v>
      </c>
      <c r="O315" s="345">
        <f t="shared" si="52"/>
        <v>-78.168999999999869</v>
      </c>
      <c r="P315" s="666" t="s">
        <v>1608</v>
      </c>
      <c r="Q315" s="825" t="s">
        <v>91</v>
      </c>
      <c r="R315" s="459" t="s">
        <v>1610</v>
      </c>
      <c r="S315" s="858"/>
      <c r="T315" s="287" t="s">
        <v>415</v>
      </c>
      <c r="U315" s="427" t="s">
        <v>2</v>
      </c>
      <c r="V315" s="935" t="s">
        <v>437</v>
      </c>
      <c r="W315" s="442" t="s">
        <v>1176</v>
      </c>
      <c r="X315" s="436"/>
      <c r="Y315" s="660" t="s">
        <v>797</v>
      </c>
      <c r="Z315" s="437">
        <v>264</v>
      </c>
      <c r="AA315" s="660" t="s">
        <v>792</v>
      </c>
      <c r="AB315" s="438"/>
      <c r="AC315" s="435"/>
      <c r="AD315" s="436"/>
      <c r="AE315" s="660" t="s">
        <v>792</v>
      </c>
      <c r="AF315" s="437"/>
      <c r="AG315" s="660" t="s">
        <v>792</v>
      </c>
      <c r="AH315" s="438"/>
      <c r="AI315" s="435"/>
      <c r="AJ315" s="436"/>
      <c r="AK315" s="660" t="s">
        <v>792</v>
      </c>
      <c r="AL315" s="437"/>
      <c r="AM315" s="660" t="s">
        <v>792</v>
      </c>
      <c r="AN315" s="438"/>
      <c r="AO315" s="510"/>
      <c r="AP315" s="428" t="s">
        <v>115</v>
      </c>
      <c r="AQ315" s="292"/>
      <c r="AR315" s="292" t="s">
        <v>129</v>
      </c>
      <c r="AS315" s="293"/>
    </row>
    <row r="316" spans="1:47" s="269" customFormat="1" ht="24" customHeight="1">
      <c r="A316" s="258"/>
      <c r="B316" s="259" t="s">
        <v>438</v>
      </c>
      <c r="C316" s="259"/>
      <c r="D316" s="259"/>
      <c r="E316" s="665"/>
      <c r="F316" s="789"/>
      <c r="G316" s="260"/>
      <c r="H316" s="665"/>
      <c r="I316" s="665"/>
      <c r="J316" s="261"/>
      <c r="K316" s="262"/>
      <c r="L316" s="262"/>
      <c r="M316" s="665"/>
      <c r="N316" s="665"/>
      <c r="O316" s="665"/>
      <c r="P316" s="263"/>
      <c r="Q316" s="264"/>
      <c r="R316" s="265"/>
      <c r="S316" s="266"/>
      <c r="T316" s="266"/>
      <c r="U316" s="266"/>
      <c r="V316" s="942"/>
      <c r="W316" s="439"/>
      <c r="X316" s="439"/>
      <c r="Y316" s="439"/>
      <c r="Z316" s="621"/>
      <c r="AA316" s="439"/>
      <c r="AB316" s="439"/>
      <c r="AC316" s="439"/>
      <c r="AD316" s="439"/>
      <c r="AE316" s="439"/>
      <c r="AF316" s="439"/>
      <c r="AG316" s="439"/>
      <c r="AH316" s="439"/>
      <c r="AI316" s="439"/>
      <c r="AJ316" s="439"/>
      <c r="AK316" s="439"/>
      <c r="AL316" s="439"/>
      <c r="AM316" s="439"/>
      <c r="AN316" s="439"/>
      <c r="AO316" s="439"/>
      <c r="AP316" s="267"/>
      <c r="AQ316" s="266"/>
      <c r="AR316" s="266"/>
      <c r="AS316" s="268"/>
      <c r="AU316" s="414"/>
    </row>
    <row r="317" spans="1:47" s="414" customFormat="1" ht="60" customHeight="1">
      <c r="A317" s="346">
        <v>257</v>
      </c>
      <c r="B317" s="459" t="s">
        <v>439</v>
      </c>
      <c r="C317" s="342" t="s">
        <v>275</v>
      </c>
      <c r="D317" s="342" t="s">
        <v>177</v>
      </c>
      <c r="E317" s="666">
        <v>11224.088</v>
      </c>
      <c r="F317" s="666">
        <v>33.44</v>
      </c>
      <c r="G317" s="341">
        <v>79</v>
      </c>
      <c r="H317" s="666">
        <f>ROUNDDOWN(E317+F317-G317,0)</f>
        <v>11178</v>
      </c>
      <c r="I317" s="666">
        <v>10676</v>
      </c>
      <c r="J317" s="733" t="s">
        <v>1226</v>
      </c>
      <c r="K317" s="343" t="s">
        <v>91</v>
      </c>
      <c r="L317" s="858" t="s">
        <v>1381</v>
      </c>
      <c r="M317" s="666">
        <v>11206.563</v>
      </c>
      <c r="N317" s="341">
        <v>11192.492</v>
      </c>
      <c r="O317" s="345">
        <f t="shared" ref="O317:O318" si="53">+N317-M317</f>
        <v>-14.070999999999913</v>
      </c>
      <c r="P317" s="666" t="s">
        <v>1563</v>
      </c>
      <c r="Q317" s="825" t="s">
        <v>91</v>
      </c>
      <c r="R317" s="459" t="s">
        <v>1562</v>
      </c>
      <c r="S317" s="858"/>
      <c r="T317" s="287" t="s">
        <v>415</v>
      </c>
      <c r="U317" s="427" t="s">
        <v>2</v>
      </c>
      <c r="V317" s="935" t="s">
        <v>429</v>
      </c>
      <c r="W317" s="442" t="s">
        <v>1176</v>
      </c>
      <c r="X317" s="436"/>
      <c r="Y317" s="660" t="s">
        <v>797</v>
      </c>
      <c r="Z317" s="437">
        <v>265</v>
      </c>
      <c r="AA317" s="660" t="s">
        <v>792</v>
      </c>
      <c r="AB317" s="438"/>
      <c r="AC317" s="435"/>
      <c r="AD317" s="436"/>
      <c r="AE317" s="660" t="s">
        <v>792</v>
      </c>
      <c r="AF317" s="437"/>
      <c r="AG317" s="660" t="s">
        <v>792</v>
      </c>
      <c r="AH317" s="438"/>
      <c r="AI317" s="435"/>
      <c r="AJ317" s="436"/>
      <c r="AK317" s="660" t="s">
        <v>792</v>
      </c>
      <c r="AL317" s="437"/>
      <c r="AM317" s="660" t="s">
        <v>792</v>
      </c>
      <c r="AN317" s="438"/>
      <c r="AO317" s="510"/>
      <c r="AP317" s="427" t="s">
        <v>701</v>
      </c>
      <c r="AQ317" s="292" t="s">
        <v>129</v>
      </c>
      <c r="AR317" s="292" t="s">
        <v>129</v>
      </c>
      <c r="AS317" s="293"/>
    </row>
    <row r="318" spans="1:47" s="414" customFormat="1" ht="60" customHeight="1">
      <c r="A318" s="346">
        <v>258</v>
      </c>
      <c r="B318" s="459" t="s">
        <v>440</v>
      </c>
      <c r="C318" s="342" t="s">
        <v>289</v>
      </c>
      <c r="D318" s="342" t="s">
        <v>1221</v>
      </c>
      <c r="E318" s="666">
        <v>973.06100000000004</v>
      </c>
      <c r="F318" s="786">
        <v>0</v>
      </c>
      <c r="G318" s="786">
        <v>0</v>
      </c>
      <c r="H318" s="666">
        <f>E318+F318-G318</f>
        <v>973.06100000000004</v>
      </c>
      <c r="I318" s="666">
        <v>973</v>
      </c>
      <c r="J318" s="733" t="s">
        <v>1226</v>
      </c>
      <c r="K318" s="343" t="s">
        <v>154</v>
      </c>
      <c r="L318" s="858" t="s">
        <v>1382</v>
      </c>
      <c r="M318" s="666">
        <v>0</v>
      </c>
      <c r="N318" s="341">
        <v>0</v>
      </c>
      <c r="O318" s="345">
        <f t="shared" si="53"/>
        <v>0</v>
      </c>
      <c r="P318" s="666" t="s">
        <v>1564</v>
      </c>
      <c r="Q318" s="825" t="s">
        <v>152</v>
      </c>
      <c r="R318" s="459" t="s">
        <v>1565</v>
      </c>
      <c r="S318" s="858"/>
      <c r="T318" s="287" t="s">
        <v>415</v>
      </c>
      <c r="U318" s="427" t="s">
        <v>2</v>
      </c>
      <c r="V318" s="935" t="s">
        <v>429</v>
      </c>
      <c r="W318" s="442" t="s">
        <v>1176</v>
      </c>
      <c r="X318" s="436"/>
      <c r="Y318" s="660" t="s">
        <v>797</v>
      </c>
      <c r="Z318" s="437">
        <v>266</v>
      </c>
      <c r="AA318" s="660" t="s">
        <v>792</v>
      </c>
      <c r="AB318" s="438"/>
      <c r="AC318" s="435"/>
      <c r="AD318" s="436"/>
      <c r="AE318" s="660" t="s">
        <v>792</v>
      </c>
      <c r="AF318" s="437"/>
      <c r="AG318" s="660" t="s">
        <v>792</v>
      </c>
      <c r="AH318" s="438"/>
      <c r="AI318" s="435"/>
      <c r="AJ318" s="436"/>
      <c r="AK318" s="660" t="s">
        <v>792</v>
      </c>
      <c r="AL318" s="437"/>
      <c r="AM318" s="660" t="s">
        <v>792</v>
      </c>
      <c r="AN318" s="438"/>
      <c r="AO318" s="510"/>
      <c r="AP318" s="428" t="s">
        <v>618</v>
      </c>
      <c r="AQ318" s="292"/>
      <c r="AR318" s="292" t="s">
        <v>129</v>
      </c>
      <c r="AS318" s="293"/>
    </row>
    <row r="319" spans="1:47" s="269" customFormat="1" ht="24" customHeight="1">
      <c r="A319" s="258"/>
      <c r="B319" s="259" t="s">
        <v>441</v>
      </c>
      <c r="C319" s="259"/>
      <c r="D319" s="259"/>
      <c r="E319" s="665"/>
      <c r="F319" s="789"/>
      <c r="G319" s="260"/>
      <c r="H319" s="665"/>
      <c r="I319" s="665"/>
      <c r="J319" s="261"/>
      <c r="K319" s="262"/>
      <c r="L319" s="262"/>
      <c r="M319" s="665"/>
      <c r="N319" s="665"/>
      <c r="O319" s="665"/>
      <c r="P319" s="263"/>
      <c r="Q319" s="264"/>
      <c r="R319" s="265"/>
      <c r="S319" s="266"/>
      <c r="T319" s="266"/>
      <c r="U319" s="266"/>
      <c r="V319" s="942"/>
      <c r="W319" s="439"/>
      <c r="X319" s="439"/>
      <c r="Y319" s="439"/>
      <c r="Z319" s="621"/>
      <c r="AA319" s="439"/>
      <c r="AB319" s="439"/>
      <c r="AC319" s="439"/>
      <c r="AD319" s="439"/>
      <c r="AE319" s="439"/>
      <c r="AF319" s="439"/>
      <c r="AG319" s="439"/>
      <c r="AH319" s="439"/>
      <c r="AI319" s="439"/>
      <c r="AJ319" s="439"/>
      <c r="AK319" s="439"/>
      <c r="AL319" s="439"/>
      <c r="AM319" s="439"/>
      <c r="AN319" s="439"/>
      <c r="AO319" s="439"/>
      <c r="AP319" s="267"/>
      <c r="AQ319" s="266"/>
      <c r="AR319" s="266"/>
      <c r="AS319" s="268"/>
      <c r="AU319" s="414"/>
    </row>
    <row r="320" spans="1:47" s="414" customFormat="1" ht="98.1" customHeight="1">
      <c r="A320" s="346">
        <v>259</v>
      </c>
      <c r="B320" s="459" t="s">
        <v>442</v>
      </c>
      <c r="C320" s="342" t="s">
        <v>248</v>
      </c>
      <c r="D320" s="342" t="s">
        <v>177</v>
      </c>
      <c r="E320" s="666">
        <v>712.51199999999994</v>
      </c>
      <c r="F320" s="786">
        <v>0</v>
      </c>
      <c r="G320" s="341">
        <v>0</v>
      </c>
      <c r="H320" s="666">
        <f t="shared" si="51"/>
        <v>712.51199999999994</v>
      </c>
      <c r="I320" s="666">
        <v>601</v>
      </c>
      <c r="J320" s="352" t="s">
        <v>1226</v>
      </c>
      <c r="K320" s="343" t="s">
        <v>91</v>
      </c>
      <c r="L320" s="858" t="s">
        <v>1383</v>
      </c>
      <c r="M320" s="666">
        <v>685.60599999999999</v>
      </c>
      <c r="N320" s="341">
        <v>678.92</v>
      </c>
      <c r="O320" s="345">
        <f t="shared" ref="O320" si="54">+N320-M320</f>
        <v>-6.6860000000000355</v>
      </c>
      <c r="P320" s="666" t="s">
        <v>1567</v>
      </c>
      <c r="Q320" s="825" t="s">
        <v>91</v>
      </c>
      <c r="R320" s="459" t="s">
        <v>1568</v>
      </c>
      <c r="S320" s="858"/>
      <c r="T320" s="287" t="s">
        <v>415</v>
      </c>
      <c r="U320" s="427" t="s">
        <v>2</v>
      </c>
      <c r="V320" s="935" t="s">
        <v>429</v>
      </c>
      <c r="W320" s="442" t="s">
        <v>1176</v>
      </c>
      <c r="X320" s="436"/>
      <c r="Y320" s="660" t="s">
        <v>797</v>
      </c>
      <c r="Z320" s="437">
        <v>267</v>
      </c>
      <c r="AA320" s="660" t="s">
        <v>792</v>
      </c>
      <c r="AB320" s="438"/>
      <c r="AC320" s="435"/>
      <c r="AD320" s="436"/>
      <c r="AE320" s="660" t="s">
        <v>792</v>
      </c>
      <c r="AF320" s="437"/>
      <c r="AG320" s="660" t="s">
        <v>792</v>
      </c>
      <c r="AH320" s="438"/>
      <c r="AI320" s="435"/>
      <c r="AJ320" s="436"/>
      <c r="AK320" s="660" t="s">
        <v>792</v>
      </c>
      <c r="AL320" s="437"/>
      <c r="AM320" s="660" t="s">
        <v>792</v>
      </c>
      <c r="AN320" s="438"/>
      <c r="AO320" s="510"/>
      <c r="AP320" s="428" t="s">
        <v>829</v>
      </c>
      <c r="AQ320" s="292" t="s">
        <v>129</v>
      </c>
      <c r="AR320" s="292" t="s">
        <v>129</v>
      </c>
      <c r="AS320" s="293"/>
    </row>
    <row r="321" spans="1:47" s="269" customFormat="1" ht="24" customHeight="1">
      <c r="A321" s="258"/>
      <c r="B321" s="259" t="s">
        <v>443</v>
      </c>
      <c r="C321" s="259"/>
      <c r="D321" s="259"/>
      <c r="E321" s="665"/>
      <c r="F321" s="789"/>
      <c r="G321" s="260"/>
      <c r="H321" s="665"/>
      <c r="I321" s="665"/>
      <c r="J321" s="261"/>
      <c r="K321" s="262"/>
      <c r="L321" s="262"/>
      <c r="M321" s="665"/>
      <c r="N321" s="665"/>
      <c r="O321" s="665"/>
      <c r="P321" s="263"/>
      <c r="Q321" s="264"/>
      <c r="R321" s="265"/>
      <c r="S321" s="266"/>
      <c r="T321" s="266"/>
      <c r="U321" s="266"/>
      <c r="V321" s="942"/>
      <c r="W321" s="439"/>
      <c r="X321" s="439"/>
      <c r="Y321" s="439"/>
      <c r="Z321" s="621"/>
      <c r="AA321" s="439"/>
      <c r="AB321" s="439"/>
      <c r="AC321" s="439"/>
      <c r="AD321" s="439"/>
      <c r="AE321" s="439"/>
      <c r="AF321" s="439"/>
      <c r="AG321" s="439"/>
      <c r="AH321" s="439"/>
      <c r="AI321" s="439"/>
      <c r="AJ321" s="439"/>
      <c r="AK321" s="439"/>
      <c r="AL321" s="439"/>
      <c r="AM321" s="439"/>
      <c r="AN321" s="439"/>
      <c r="AO321" s="439"/>
      <c r="AP321" s="267"/>
      <c r="AQ321" s="266"/>
      <c r="AR321" s="266"/>
      <c r="AS321" s="268"/>
      <c r="AU321" s="414"/>
    </row>
    <row r="322" spans="1:47" s="414" customFormat="1" ht="141.75" customHeight="1">
      <c r="A322" s="346">
        <v>260</v>
      </c>
      <c r="B322" s="459" t="s">
        <v>1224</v>
      </c>
      <c r="C322" s="342" t="s">
        <v>204</v>
      </c>
      <c r="D322" s="342" t="s">
        <v>177</v>
      </c>
      <c r="E322" s="666">
        <v>19.125</v>
      </c>
      <c r="F322" s="786">
        <v>0</v>
      </c>
      <c r="G322" s="341">
        <v>0</v>
      </c>
      <c r="H322" s="666">
        <f t="shared" si="51"/>
        <v>19.125</v>
      </c>
      <c r="I322" s="666">
        <v>14</v>
      </c>
      <c r="J322" s="813" t="s">
        <v>1511</v>
      </c>
      <c r="K322" s="462" t="s">
        <v>91</v>
      </c>
      <c r="L322" s="858" t="s">
        <v>1512</v>
      </c>
      <c r="M322" s="666">
        <v>19.484999999999999</v>
      </c>
      <c r="N322" s="341">
        <v>19.498000000000001</v>
      </c>
      <c r="O322" s="345">
        <f t="shared" ref="O322" si="55">+N322-M322</f>
        <v>1.3000000000001677E-2</v>
      </c>
      <c r="P322" s="666" t="s">
        <v>1606</v>
      </c>
      <c r="Q322" s="825" t="s">
        <v>91</v>
      </c>
      <c r="R322" s="459" t="s">
        <v>1585</v>
      </c>
      <c r="S322" s="858"/>
      <c r="T322" s="287" t="s">
        <v>415</v>
      </c>
      <c r="U322" s="427" t="s">
        <v>2</v>
      </c>
      <c r="V322" s="935" t="s">
        <v>444</v>
      </c>
      <c r="W322" s="442" t="s">
        <v>1176</v>
      </c>
      <c r="X322" s="436"/>
      <c r="Y322" s="660" t="s">
        <v>534</v>
      </c>
      <c r="Z322" s="437">
        <v>268</v>
      </c>
      <c r="AA322" s="660" t="s">
        <v>534</v>
      </c>
      <c r="AB322" s="438"/>
      <c r="AC322" s="435" t="s">
        <v>1176</v>
      </c>
      <c r="AD322" s="436"/>
      <c r="AE322" s="660" t="s">
        <v>534</v>
      </c>
      <c r="AF322" s="437">
        <v>112</v>
      </c>
      <c r="AG322" s="660" t="s">
        <v>534</v>
      </c>
      <c r="AH322" s="438"/>
      <c r="AI322" s="435"/>
      <c r="AJ322" s="436"/>
      <c r="AK322" s="660"/>
      <c r="AL322" s="437"/>
      <c r="AM322" s="660"/>
      <c r="AN322" s="438"/>
      <c r="AO322" s="510"/>
      <c r="AP322" s="428"/>
      <c r="AQ322" s="292"/>
      <c r="AR322" s="292"/>
      <c r="AS322" s="293"/>
    </row>
    <row r="323" spans="1:47" s="611" customFormat="1" ht="21.6" customHeight="1">
      <c r="A323" s="599"/>
      <c r="B323" s="600" t="s">
        <v>445</v>
      </c>
      <c r="C323" s="600"/>
      <c r="D323" s="600"/>
      <c r="E323" s="601"/>
      <c r="F323" s="792"/>
      <c r="G323" s="602"/>
      <c r="H323" s="601"/>
      <c r="I323" s="601"/>
      <c r="J323" s="603"/>
      <c r="K323" s="604"/>
      <c r="L323" s="604"/>
      <c r="M323" s="601"/>
      <c r="N323" s="601"/>
      <c r="O323" s="601"/>
      <c r="P323" s="605"/>
      <c r="Q323" s="606"/>
      <c r="R323" s="607"/>
      <c r="S323" s="608"/>
      <c r="T323" s="608"/>
      <c r="U323" s="608"/>
      <c r="V323" s="947"/>
      <c r="W323" s="439"/>
      <c r="X323" s="439"/>
      <c r="Y323" s="439"/>
      <c r="Z323" s="621"/>
      <c r="AA323" s="439"/>
      <c r="AB323" s="439"/>
      <c r="AC323" s="439"/>
      <c r="AD323" s="439"/>
      <c r="AE323" s="439"/>
      <c r="AF323" s="439"/>
      <c r="AG323" s="439"/>
      <c r="AH323" s="439"/>
      <c r="AI323" s="439"/>
      <c r="AJ323" s="439"/>
      <c r="AK323" s="439"/>
      <c r="AL323" s="439"/>
      <c r="AM323" s="439"/>
      <c r="AN323" s="439"/>
      <c r="AO323" s="439"/>
      <c r="AP323" s="609"/>
      <c r="AQ323" s="608"/>
      <c r="AR323" s="608"/>
      <c r="AS323" s="610"/>
      <c r="AU323" s="956"/>
    </row>
    <row r="324" spans="1:47" s="269" customFormat="1" ht="24" customHeight="1">
      <c r="A324" s="258"/>
      <c r="B324" s="259" t="s">
        <v>446</v>
      </c>
      <c r="C324" s="259"/>
      <c r="D324" s="259"/>
      <c r="E324" s="665"/>
      <c r="F324" s="789"/>
      <c r="G324" s="260"/>
      <c r="H324" s="665"/>
      <c r="I324" s="665"/>
      <c r="J324" s="261"/>
      <c r="K324" s="262"/>
      <c r="L324" s="262"/>
      <c r="M324" s="665"/>
      <c r="N324" s="665"/>
      <c r="O324" s="665"/>
      <c r="P324" s="263"/>
      <c r="Q324" s="264"/>
      <c r="R324" s="265"/>
      <c r="S324" s="266"/>
      <c r="T324" s="266"/>
      <c r="U324" s="266"/>
      <c r="V324" s="942"/>
      <c r="W324" s="439"/>
      <c r="X324" s="439"/>
      <c r="Y324" s="439"/>
      <c r="Z324" s="621"/>
      <c r="AA324" s="439"/>
      <c r="AB324" s="439"/>
      <c r="AC324" s="439"/>
      <c r="AD324" s="439"/>
      <c r="AE324" s="439"/>
      <c r="AF324" s="439"/>
      <c r="AG324" s="439"/>
      <c r="AH324" s="439"/>
      <c r="AI324" s="439"/>
      <c r="AJ324" s="439"/>
      <c r="AK324" s="439"/>
      <c r="AL324" s="439"/>
      <c r="AM324" s="439"/>
      <c r="AN324" s="439"/>
      <c r="AO324" s="439"/>
      <c r="AP324" s="267"/>
      <c r="AQ324" s="266"/>
      <c r="AR324" s="266"/>
      <c r="AS324" s="268"/>
      <c r="AU324" s="414"/>
    </row>
    <row r="325" spans="1:47" s="414" customFormat="1" ht="60" customHeight="1">
      <c r="A325" s="346">
        <v>261</v>
      </c>
      <c r="B325" s="459" t="s">
        <v>447</v>
      </c>
      <c r="C325" s="342" t="s">
        <v>244</v>
      </c>
      <c r="D325" s="342" t="s">
        <v>177</v>
      </c>
      <c r="E325" s="666">
        <v>44.817</v>
      </c>
      <c r="F325" s="786">
        <v>0</v>
      </c>
      <c r="G325" s="348">
        <v>0</v>
      </c>
      <c r="H325" s="666">
        <f t="shared" ref="H325:H329" si="56">E325+F325-G325</f>
        <v>44.817</v>
      </c>
      <c r="I325" s="666">
        <v>45</v>
      </c>
      <c r="J325" s="733" t="s">
        <v>1226</v>
      </c>
      <c r="K325" s="343" t="s">
        <v>91</v>
      </c>
      <c r="L325" s="858" t="s">
        <v>1666</v>
      </c>
      <c r="M325" s="666">
        <v>45.103999999999999</v>
      </c>
      <c r="N325" s="341">
        <v>49.664999999999999</v>
      </c>
      <c r="O325" s="345">
        <f t="shared" ref="O325:O329" si="57">+N325-M325</f>
        <v>4.5609999999999999</v>
      </c>
      <c r="P325" s="901">
        <v>0</v>
      </c>
      <c r="Q325" s="825" t="s">
        <v>91</v>
      </c>
      <c r="R325" s="459" t="s">
        <v>1667</v>
      </c>
      <c r="S325" s="858"/>
      <c r="T325" s="287" t="s">
        <v>670</v>
      </c>
      <c r="U325" s="427" t="s">
        <v>2</v>
      </c>
      <c r="V325" s="935" t="s">
        <v>448</v>
      </c>
      <c r="W325" s="442" t="s">
        <v>1176</v>
      </c>
      <c r="X325" s="436"/>
      <c r="Y325" s="827" t="s">
        <v>1668</v>
      </c>
      <c r="Z325" s="437">
        <v>269</v>
      </c>
      <c r="AA325" s="827" t="s">
        <v>792</v>
      </c>
      <c r="AB325" s="438"/>
      <c r="AC325" s="435"/>
      <c r="AD325" s="436"/>
      <c r="AE325" s="827" t="s">
        <v>792</v>
      </c>
      <c r="AF325" s="437"/>
      <c r="AG325" s="827" t="s">
        <v>792</v>
      </c>
      <c r="AH325" s="438"/>
      <c r="AI325" s="435"/>
      <c r="AJ325" s="436"/>
      <c r="AK325" s="827" t="s">
        <v>792</v>
      </c>
      <c r="AL325" s="437"/>
      <c r="AM325" s="827" t="s">
        <v>792</v>
      </c>
      <c r="AN325" s="438"/>
      <c r="AO325" s="833"/>
      <c r="AP325" s="428" t="s">
        <v>617</v>
      </c>
      <c r="AQ325" s="292" t="s">
        <v>129</v>
      </c>
      <c r="AR325" s="292"/>
      <c r="AS325" s="293"/>
    </row>
    <row r="326" spans="1:47" s="414" customFormat="1" ht="60" customHeight="1">
      <c r="A326" s="346">
        <v>262</v>
      </c>
      <c r="B326" s="459" t="s">
        <v>449</v>
      </c>
      <c r="C326" s="342" t="s">
        <v>272</v>
      </c>
      <c r="D326" s="342" t="s">
        <v>177</v>
      </c>
      <c r="E326" s="666">
        <v>20.681999999999999</v>
      </c>
      <c r="F326" s="786">
        <v>0</v>
      </c>
      <c r="G326" s="348">
        <v>0</v>
      </c>
      <c r="H326" s="666">
        <f t="shared" si="56"/>
        <v>20.681999999999999</v>
      </c>
      <c r="I326" s="666">
        <v>19</v>
      </c>
      <c r="J326" s="352" t="s">
        <v>1226</v>
      </c>
      <c r="K326" s="343" t="s">
        <v>91</v>
      </c>
      <c r="L326" s="858" t="s">
        <v>1669</v>
      </c>
      <c r="M326" s="666">
        <v>23.754999999999999</v>
      </c>
      <c r="N326" s="341">
        <v>21.498999999999999</v>
      </c>
      <c r="O326" s="345">
        <f t="shared" si="57"/>
        <v>-2.2560000000000002</v>
      </c>
      <c r="P326" s="901">
        <v>0</v>
      </c>
      <c r="Q326" s="825" t="s">
        <v>91</v>
      </c>
      <c r="R326" s="459" t="s">
        <v>1670</v>
      </c>
      <c r="S326" s="858"/>
      <c r="T326" s="287" t="s">
        <v>670</v>
      </c>
      <c r="U326" s="427" t="s">
        <v>2</v>
      </c>
      <c r="V326" s="935" t="s">
        <v>448</v>
      </c>
      <c r="W326" s="442" t="s">
        <v>1176</v>
      </c>
      <c r="X326" s="436"/>
      <c r="Y326" s="827" t="s">
        <v>1671</v>
      </c>
      <c r="Z326" s="437">
        <v>270</v>
      </c>
      <c r="AA326" s="827" t="s">
        <v>1671</v>
      </c>
      <c r="AB326" s="438"/>
      <c r="AC326" s="435"/>
      <c r="AD326" s="436"/>
      <c r="AE326" s="827" t="s">
        <v>1627</v>
      </c>
      <c r="AF326" s="437"/>
      <c r="AG326" s="827" t="s">
        <v>1671</v>
      </c>
      <c r="AH326" s="438"/>
      <c r="AI326" s="435"/>
      <c r="AJ326" s="436"/>
      <c r="AK326" s="827" t="s">
        <v>1671</v>
      </c>
      <c r="AL326" s="437"/>
      <c r="AM326" s="827" t="s">
        <v>1671</v>
      </c>
      <c r="AN326" s="438"/>
      <c r="AO326" s="833"/>
      <c r="AP326" s="428" t="s">
        <v>829</v>
      </c>
      <c r="AQ326" s="292" t="s">
        <v>129</v>
      </c>
      <c r="AR326" s="292"/>
      <c r="AS326" s="293"/>
    </row>
    <row r="327" spans="1:47" s="414" customFormat="1" ht="60" customHeight="1">
      <c r="A327" s="346">
        <v>263</v>
      </c>
      <c r="B327" s="459" t="s">
        <v>450</v>
      </c>
      <c r="C327" s="342" t="s">
        <v>199</v>
      </c>
      <c r="D327" s="342" t="s">
        <v>177</v>
      </c>
      <c r="E327" s="666">
        <v>22.814</v>
      </c>
      <c r="F327" s="786">
        <v>0</v>
      </c>
      <c r="G327" s="348">
        <v>0</v>
      </c>
      <c r="H327" s="666">
        <f t="shared" si="56"/>
        <v>22.814</v>
      </c>
      <c r="I327" s="666">
        <v>21</v>
      </c>
      <c r="J327" s="733" t="s">
        <v>1226</v>
      </c>
      <c r="K327" s="343" t="s">
        <v>91</v>
      </c>
      <c r="L327" s="858" t="s">
        <v>1672</v>
      </c>
      <c r="M327" s="666">
        <v>20.099</v>
      </c>
      <c r="N327" s="341">
        <v>23.405000000000001</v>
      </c>
      <c r="O327" s="345">
        <f t="shared" si="57"/>
        <v>3.3060000000000009</v>
      </c>
      <c r="P327" s="901">
        <v>0</v>
      </c>
      <c r="Q327" s="825" t="s">
        <v>91</v>
      </c>
      <c r="R327" s="459" t="s">
        <v>1667</v>
      </c>
      <c r="S327" s="858"/>
      <c r="T327" s="287" t="s">
        <v>670</v>
      </c>
      <c r="U327" s="427" t="s">
        <v>2</v>
      </c>
      <c r="V327" s="935" t="s">
        <v>448</v>
      </c>
      <c r="W327" s="442" t="s">
        <v>1176</v>
      </c>
      <c r="X327" s="436"/>
      <c r="Y327" s="827" t="s">
        <v>792</v>
      </c>
      <c r="Z327" s="437">
        <v>271</v>
      </c>
      <c r="AA327" s="827" t="s">
        <v>1673</v>
      </c>
      <c r="AB327" s="438"/>
      <c r="AC327" s="435"/>
      <c r="AD327" s="436"/>
      <c r="AE327" s="827" t="s">
        <v>1627</v>
      </c>
      <c r="AF327" s="437"/>
      <c r="AG327" s="827" t="s">
        <v>1671</v>
      </c>
      <c r="AH327" s="438"/>
      <c r="AI327" s="435"/>
      <c r="AJ327" s="436"/>
      <c r="AK327" s="827" t="s">
        <v>1671</v>
      </c>
      <c r="AL327" s="437"/>
      <c r="AM327" s="827" t="s">
        <v>1671</v>
      </c>
      <c r="AN327" s="438"/>
      <c r="AO327" s="833"/>
      <c r="AP327" s="427" t="s">
        <v>701</v>
      </c>
      <c r="AQ327" s="292" t="s">
        <v>129</v>
      </c>
      <c r="AR327" s="292"/>
      <c r="AS327" s="293"/>
    </row>
    <row r="328" spans="1:47" s="414" customFormat="1" ht="60" customHeight="1">
      <c r="A328" s="346">
        <v>264</v>
      </c>
      <c r="B328" s="459" t="s">
        <v>451</v>
      </c>
      <c r="C328" s="342" t="s">
        <v>244</v>
      </c>
      <c r="D328" s="342" t="s">
        <v>177</v>
      </c>
      <c r="E328" s="666">
        <v>34.774000000000001</v>
      </c>
      <c r="F328" s="786">
        <v>0</v>
      </c>
      <c r="G328" s="348">
        <v>0</v>
      </c>
      <c r="H328" s="666">
        <f t="shared" si="56"/>
        <v>34.774000000000001</v>
      </c>
      <c r="I328" s="666">
        <v>30</v>
      </c>
      <c r="J328" s="733" t="s">
        <v>1526</v>
      </c>
      <c r="K328" s="343" t="s">
        <v>91</v>
      </c>
      <c r="L328" s="858" t="s">
        <v>1674</v>
      </c>
      <c r="M328" s="666">
        <v>35.234999999999999</v>
      </c>
      <c r="N328" s="341">
        <v>31.545000000000002</v>
      </c>
      <c r="O328" s="345">
        <f t="shared" si="57"/>
        <v>-3.6899999999999977</v>
      </c>
      <c r="P328" s="666">
        <v>0</v>
      </c>
      <c r="Q328" s="825" t="s">
        <v>91</v>
      </c>
      <c r="R328" s="459" t="s">
        <v>1675</v>
      </c>
      <c r="S328" s="858"/>
      <c r="T328" s="287" t="s">
        <v>670</v>
      </c>
      <c r="U328" s="427" t="s">
        <v>2</v>
      </c>
      <c r="V328" s="935" t="s">
        <v>448</v>
      </c>
      <c r="W328" s="442" t="s">
        <v>1176</v>
      </c>
      <c r="X328" s="436"/>
      <c r="Y328" s="827" t="s">
        <v>792</v>
      </c>
      <c r="Z328" s="437">
        <v>272</v>
      </c>
      <c r="AA328" s="827" t="s">
        <v>1671</v>
      </c>
      <c r="AB328" s="438"/>
      <c r="AC328" s="435"/>
      <c r="AD328" s="436"/>
      <c r="AE328" s="827" t="s">
        <v>1671</v>
      </c>
      <c r="AF328" s="437"/>
      <c r="AG328" s="827" t="s">
        <v>792</v>
      </c>
      <c r="AH328" s="438"/>
      <c r="AI328" s="435"/>
      <c r="AJ328" s="436"/>
      <c r="AK328" s="827" t="s">
        <v>792</v>
      </c>
      <c r="AL328" s="437"/>
      <c r="AM328" s="827" t="s">
        <v>792</v>
      </c>
      <c r="AN328" s="438"/>
      <c r="AO328" s="833"/>
      <c r="AP328" s="428" t="s">
        <v>617</v>
      </c>
      <c r="AQ328" s="292" t="s">
        <v>129</v>
      </c>
      <c r="AR328" s="292"/>
      <c r="AS328" s="293"/>
    </row>
    <row r="329" spans="1:47" s="414" customFormat="1" ht="60" customHeight="1">
      <c r="A329" s="346">
        <v>265</v>
      </c>
      <c r="B329" s="459" t="s">
        <v>452</v>
      </c>
      <c r="C329" s="342" t="s">
        <v>244</v>
      </c>
      <c r="D329" s="342" t="s">
        <v>177</v>
      </c>
      <c r="E329" s="666">
        <v>151.78800000000001</v>
      </c>
      <c r="F329" s="785">
        <v>0</v>
      </c>
      <c r="G329" s="348">
        <v>0</v>
      </c>
      <c r="H329" s="666">
        <f t="shared" si="56"/>
        <v>151.78800000000001</v>
      </c>
      <c r="I329" s="666">
        <v>101</v>
      </c>
      <c r="J329" s="733" t="s">
        <v>1226</v>
      </c>
      <c r="K329" s="343" t="s">
        <v>91</v>
      </c>
      <c r="L329" s="858" t="s">
        <v>1676</v>
      </c>
      <c r="M329" s="666">
        <v>152.762</v>
      </c>
      <c r="N329" s="341">
        <v>152.762</v>
      </c>
      <c r="O329" s="345">
        <f t="shared" si="57"/>
        <v>0</v>
      </c>
      <c r="P329" s="901">
        <v>0</v>
      </c>
      <c r="Q329" s="825" t="s">
        <v>91</v>
      </c>
      <c r="R329" s="459" t="s">
        <v>1677</v>
      </c>
      <c r="S329" s="858"/>
      <c r="T329" s="287" t="s">
        <v>670</v>
      </c>
      <c r="U329" s="427" t="s">
        <v>2</v>
      </c>
      <c r="V329" s="935" t="s">
        <v>448</v>
      </c>
      <c r="W329" s="442" t="s">
        <v>1176</v>
      </c>
      <c r="X329" s="436"/>
      <c r="Y329" s="827" t="s">
        <v>1671</v>
      </c>
      <c r="Z329" s="437">
        <v>273</v>
      </c>
      <c r="AA329" s="827" t="s">
        <v>792</v>
      </c>
      <c r="AB329" s="438"/>
      <c r="AC329" s="435"/>
      <c r="AD329" s="436"/>
      <c r="AE329" s="827" t="s">
        <v>1671</v>
      </c>
      <c r="AF329" s="437"/>
      <c r="AG329" s="827" t="s">
        <v>1627</v>
      </c>
      <c r="AH329" s="438"/>
      <c r="AI329" s="435"/>
      <c r="AJ329" s="436"/>
      <c r="AK329" s="827" t="s">
        <v>1671</v>
      </c>
      <c r="AL329" s="437"/>
      <c r="AM329" s="827" t="s">
        <v>1627</v>
      </c>
      <c r="AN329" s="438"/>
      <c r="AO329" s="833"/>
      <c r="AP329" s="427" t="s">
        <v>701</v>
      </c>
      <c r="AQ329" s="292" t="s">
        <v>129</v>
      </c>
      <c r="AR329" s="292"/>
      <c r="AS329" s="293"/>
    </row>
    <row r="330" spans="1:47" s="269" customFormat="1" ht="13.7" customHeight="1">
      <c r="A330" s="258"/>
      <c r="B330" s="259" t="s">
        <v>453</v>
      </c>
      <c r="C330" s="259"/>
      <c r="D330" s="259"/>
      <c r="E330" s="665"/>
      <c r="F330" s="787"/>
      <c r="G330" s="501"/>
      <c r="H330" s="665"/>
      <c r="I330" s="665"/>
      <c r="J330" s="261"/>
      <c r="K330" s="262"/>
      <c r="L330" s="262"/>
      <c r="M330" s="665"/>
      <c r="N330" s="665"/>
      <c r="O330" s="665"/>
      <c r="P330" s="263"/>
      <c r="Q330" s="264"/>
      <c r="R330" s="265"/>
      <c r="S330" s="266"/>
      <c r="T330" s="266"/>
      <c r="U330" s="266"/>
      <c r="V330" s="942"/>
      <c r="W330" s="439"/>
      <c r="X330" s="439"/>
      <c r="Y330" s="439"/>
      <c r="Z330" s="621"/>
      <c r="AA330" s="439"/>
      <c r="AB330" s="439"/>
      <c r="AC330" s="439"/>
      <c r="AD330" s="439"/>
      <c r="AE330" s="439"/>
      <c r="AF330" s="439"/>
      <c r="AG330" s="439"/>
      <c r="AH330" s="439"/>
      <c r="AI330" s="439"/>
      <c r="AJ330" s="439"/>
      <c r="AK330" s="439"/>
      <c r="AL330" s="439"/>
      <c r="AM330" s="439"/>
      <c r="AN330" s="439"/>
      <c r="AO330" s="439"/>
      <c r="AP330" s="267"/>
      <c r="AQ330" s="266"/>
      <c r="AR330" s="266"/>
      <c r="AS330" s="268"/>
      <c r="AU330" s="414"/>
    </row>
    <row r="331" spans="1:47" s="414" customFormat="1" ht="73.5" customHeight="1">
      <c r="A331" s="728">
        <v>266</v>
      </c>
      <c r="B331" s="459" t="s">
        <v>454</v>
      </c>
      <c r="C331" s="342" t="s">
        <v>455</v>
      </c>
      <c r="D331" s="342" t="s">
        <v>177</v>
      </c>
      <c r="E331" s="666">
        <v>1.0389999999999999</v>
      </c>
      <c r="F331" s="786">
        <v>0</v>
      </c>
      <c r="G331" s="666">
        <v>0</v>
      </c>
      <c r="H331" s="666">
        <f t="shared" ref="H331:H332" si="58">E331+F331-G331</f>
        <v>1.0389999999999999</v>
      </c>
      <c r="I331" s="666">
        <v>1</v>
      </c>
      <c r="J331" s="733" t="s">
        <v>1226</v>
      </c>
      <c r="K331" s="343" t="s">
        <v>91</v>
      </c>
      <c r="L331" s="858" t="s">
        <v>1678</v>
      </c>
      <c r="M331" s="666">
        <v>1.0529999999999999</v>
      </c>
      <c r="N331" s="341">
        <v>4.859</v>
      </c>
      <c r="O331" s="367">
        <f t="shared" ref="O331:O332" si="59">+N331-M331</f>
        <v>3.806</v>
      </c>
      <c r="P331" s="666">
        <v>0</v>
      </c>
      <c r="Q331" s="825" t="s">
        <v>91</v>
      </c>
      <c r="R331" s="459" t="s">
        <v>1679</v>
      </c>
      <c r="S331" s="858"/>
      <c r="T331" s="459" t="s">
        <v>671</v>
      </c>
      <c r="U331" s="427" t="s">
        <v>2</v>
      </c>
      <c r="V331" s="935" t="s">
        <v>448</v>
      </c>
      <c r="W331" s="442" t="s">
        <v>1176</v>
      </c>
      <c r="X331" s="436"/>
      <c r="Y331" s="827" t="s">
        <v>792</v>
      </c>
      <c r="Z331" s="437">
        <v>274</v>
      </c>
      <c r="AA331" s="827" t="s">
        <v>1680</v>
      </c>
      <c r="AB331" s="438"/>
      <c r="AC331" s="435"/>
      <c r="AD331" s="436"/>
      <c r="AE331" s="827" t="s">
        <v>1681</v>
      </c>
      <c r="AF331" s="437"/>
      <c r="AG331" s="827" t="s">
        <v>1680</v>
      </c>
      <c r="AH331" s="438"/>
      <c r="AI331" s="435"/>
      <c r="AJ331" s="436"/>
      <c r="AK331" s="827" t="s">
        <v>792</v>
      </c>
      <c r="AL331" s="437"/>
      <c r="AM331" s="827" t="s">
        <v>1627</v>
      </c>
      <c r="AN331" s="438"/>
      <c r="AO331" s="833"/>
      <c r="AP331" s="427" t="s">
        <v>617</v>
      </c>
      <c r="AQ331" s="292" t="s">
        <v>129</v>
      </c>
      <c r="AR331" s="292"/>
      <c r="AS331" s="293"/>
    </row>
    <row r="332" spans="1:47" s="414" customFormat="1" ht="73.5" customHeight="1">
      <c r="A332" s="728">
        <v>267</v>
      </c>
      <c r="B332" s="287" t="s">
        <v>1682</v>
      </c>
      <c r="C332" s="342" t="s">
        <v>176</v>
      </c>
      <c r="D332" s="342" t="s">
        <v>229</v>
      </c>
      <c r="E332" s="901">
        <v>580</v>
      </c>
      <c r="F332" s="785">
        <v>0</v>
      </c>
      <c r="G332" s="785">
        <v>0</v>
      </c>
      <c r="H332" s="901">
        <f t="shared" si="58"/>
        <v>580</v>
      </c>
      <c r="I332" s="901">
        <v>420</v>
      </c>
      <c r="J332" s="736" t="s">
        <v>1226</v>
      </c>
      <c r="K332" s="343" t="s">
        <v>91</v>
      </c>
      <c r="L332" s="347" t="s">
        <v>1683</v>
      </c>
      <c r="M332" s="666">
        <v>452.32</v>
      </c>
      <c r="N332" s="666">
        <v>452.32</v>
      </c>
      <c r="O332" s="367">
        <f t="shared" si="59"/>
        <v>0</v>
      </c>
      <c r="P332" s="666">
        <v>0</v>
      </c>
      <c r="Q332" s="825" t="s">
        <v>1473</v>
      </c>
      <c r="R332" s="459" t="s">
        <v>1684</v>
      </c>
      <c r="S332" s="858" t="s">
        <v>1685</v>
      </c>
      <c r="T332" s="459" t="s">
        <v>671</v>
      </c>
      <c r="U332" s="427" t="s">
        <v>191</v>
      </c>
      <c r="V332" s="936" t="s">
        <v>192</v>
      </c>
      <c r="W332" s="442" t="s">
        <v>1176</v>
      </c>
      <c r="X332" s="436"/>
      <c r="Y332" s="827" t="s">
        <v>1671</v>
      </c>
      <c r="Z332" s="654">
        <v>11</v>
      </c>
      <c r="AA332" s="827" t="s">
        <v>1671</v>
      </c>
      <c r="AB332" s="438"/>
      <c r="AC332" s="435"/>
      <c r="AD332" s="436"/>
      <c r="AE332" s="827" t="s">
        <v>1671</v>
      </c>
      <c r="AF332" s="437"/>
      <c r="AG332" s="827" t="s">
        <v>1671</v>
      </c>
      <c r="AH332" s="438"/>
      <c r="AI332" s="435"/>
      <c r="AJ332" s="436"/>
      <c r="AK332" s="827" t="s">
        <v>1671</v>
      </c>
      <c r="AL332" s="437"/>
      <c r="AM332" s="827" t="s">
        <v>792</v>
      </c>
      <c r="AN332" s="438"/>
      <c r="AO332" s="833"/>
      <c r="AP332" s="427" t="s">
        <v>618</v>
      </c>
      <c r="AQ332" s="292" t="s">
        <v>129</v>
      </c>
      <c r="AR332" s="292"/>
      <c r="AS332" s="293"/>
    </row>
    <row r="333" spans="1:47" s="269" customFormat="1" ht="24" customHeight="1">
      <c r="A333" s="258"/>
      <c r="B333" s="259" t="s">
        <v>456</v>
      </c>
      <c r="C333" s="259"/>
      <c r="D333" s="259"/>
      <c r="E333" s="502"/>
      <c r="F333" s="787"/>
      <c r="G333" s="501"/>
      <c r="H333" s="502"/>
      <c r="I333" s="502"/>
      <c r="J333" s="261"/>
      <c r="K333" s="262"/>
      <c r="L333" s="262"/>
      <c r="M333" s="665"/>
      <c r="N333" s="665"/>
      <c r="O333" s="665"/>
      <c r="P333" s="263"/>
      <c r="Q333" s="264"/>
      <c r="R333" s="265"/>
      <c r="S333" s="266"/>
      <c r="T333" s="266"/>
      <c r="U333" s="266"/>
      <c r="V333" s="942"/>
      <c r="W333" s="439"/>
      <c r="X333" s="439"/>
      <c r="Y333" s="439"/>
      <c r="Z333" s="621"/>
      <c r="AA333" s="439"/>
      <c r="AB333" s="439"/>
      <c r="AC333" s="439"/>
      <c r="AD333" s="439"/>
      <c r="AE333" s="439"/>
      <c r="AF333" s="439"/>
      <c r="AG333" s="439"/>
      <c r="AH333" s="439"/>
      <c r="AI333" s="439"/>
      <c r="AJ333" s="439"/>
      <c r="AK333" s="439"/>
      <c r="AL333" s="439"/>
      <c r="AM333" s="439"/>
      <c r="AN333" s="439"/>
      <c r="AO333" s="439"/>
      <c r="AP333" s="267"/>
      <c r="AQ333" s="266"/>
      <c r="AR333" s="266"/>
      <c r="AS333" s="268"/>
      <c r="AU333" s="414"/>
    </row>
    <row r="334" spans="1:47" s="414" customFormat="1" ht="60" customHeight="1">
      <c r="A334" s="728">
        <v>268</v>
      </c>
      <c r="B334" s="459" t="s">
        <v>457</v>
      </c>
      <c r="C334" s="342" t="s">
        <v>345</v>
      </c>
      <c r="D334" s="342" t="s">
        <v>177</v>
      </c>
      <c r="E334" s="666">
        <v>70.650000000000006</v>
      </c>
      <c r="F334" s="786">
        <v>0</v>
      </c>
      <c r="G334" s="666">
        <v>0</v>
      </c>
      <c r="H334" s="666">
        <f t="shared" ref="H334:H335" si="60">E334+F334-G334</f>
        <v>70.650000000000006</v>
      </c>
      <c r="I334" s="666">
        <v>84.7</v>
      </c>
      <c r="J334" s="733" t="s">
        <v>1226</v>
      </c>
      <c r="K334" s="343" t="s">
        <v>91</v>
      </c>
      <c r="L334" s="858" t="s">
        <v>1686</v>
      </c>
      <c r="M334" s="666">
        <v>71.968999999999994</v>
      </c>
      <c r="N334" s="341">
        <v>72.37</v>
      </c>
      <c r="O334" s="367">
        <f t="shared" ref="O334:O335" si="61">+N334-M334</f>
        <v>0.40100000000001046</v>
      </c>
      <c r="P334" s="666">
        <v>0</v>
      </c>
      <c r="Q334" s="825" t="s">
        <v>1687</v>
      </c>
      <c r="R334" s="459" t="s">
        <v>1688</v>
      </c>
      <c r="S334" s="858"/>
      <c r="T334" s="459" t="s">
        <v>676</v>
      </c>
      <c r="U334" s="288" t="s">
        <v>2</v>
      </c>
      <c r="V334" s="949" t="s">
        <v>448</v>
      </c>
      <c r="W334" s="442" t="s">
        <v>1176</v>
      </c>
      <c r="X334" s="436"/>
      <c r="Y334" s="827" t="s">
        <v>1652</v>
      </c>
      <c r="Z334" s="437">
        <v>275</v>
      </c>
      <c r="AA334" s="827" t="s">
        <v>1689</v>
      </c>
      <c r="AB334" s="438"/>
      <c r="AC334" s="435"/>
      <c r="AD334" s="436"/>
      <c r="AE334" s="827" t="s">
        <v>1690</v>
      </c>
      <c r="AF334" s="437"/>
      <c r="AG334" s="827" t="s">
        <v>1652</v>
      </c>
      <c r="AH334" s="438"/>
      <c r="AI334" s="435"/>
      <c r="AJ334" s="436"/>
      <c r="AK334" s="827" t="s">
        <v>1652</v>
      </c>
      <c r="AL334" s="437"/>
      <c r="AM334" s="827" t="s">
        <v>1691</v>
      </c>
      <c r="AN334" s="438"/>
      <c r="AO334" s="833"/>
      <c r="AP334" s="427" t="s">
        <v>701</v>
      </c>
      <c r="AQ334" s="292" t="s">
        <v>129</v>
      </c>
      <c r="AR334" s="292"/>
      <c r="AS334" s="293"/>
    </row>
    <row r="335" spans="1:47" s="414" customFormat="1" ht="60" customHeight="1">
      <c r="A335" s="728">
        <v>269</v>
      </c>
      <c r="B335" s="459" t="s">
        <v>458</v>
      </c>
      <c r="C335" s="342" t="s">
        <v>248</v>
      </c>
      <c r="D335" s="342" t="s">
        <v>177</v>
      </c>
      <c r="E335" s="666">
        <v>145.14400000000001</v>
      </c>
      <c r="F335" s="786">
        <v>0</v>
      </c>
      <c r="G335" s="666">
        <v>0</v>
      </c>
      <c r="H335" s="666">
        <f t="shared" si="60"/>
        <v>145.14400000000001</v>
      </c>
      <c r="I335" s="666">
        <v>142</v>
      </c>
      <c r="J335" s="733" t="s">
        <v>1226</v>
      </c>
      <c r="K335" s="343" t="s">
        <v>91</v>
      </c>
      <c r="L335" s="858" t="s">
        <v>1692</v>
      </c>
      <c r="M335" s="666">
        <v>147.363</v>
      </c>
      <c r="N335" s="341">
        <v>150.47900000000001</v>
      </c>
      <c r="O335" s="367">
        <f t="shared" si="61"/>
        <v>3.1160000000000139</v>
      </c>
      <c r="P335" s="666">
        <v>0</v>
      </c>
      <c r="Q335" s="825" t="s">
        <v>91</v>
      </c>
      <c r="R335" s="459" t="s">
        <v>1693</v>
      </c>
      <c r="S335" s="858"/>
      <c r="T335" s="459" t="s">
        <v>676</v>
      </c>
      <c r="U335" s="288" t="s">
        <v>2</v>
      </c>
      <c r="V335" s="949" t="s">
        <v>459</v>
      </c>
      <c r="W335" s="442" t="s">
        <v>1176</v>
      </c>
      <c r="X335" s="436"/>
      <c r="Y335" s="827" t="s">
        <v>792</v>
      </c>
      <c r="Z335" s="437">
        <v>276</v>
      </c>
      <c r="AA335" s="827" t="s">
        <v>792</v>
      </c>
      <c r="AB335" s="438"/>
      <c r="AC335" s="435"/>
      <c r="AD335" s="436"/>
      <c r="AE335" s="827" t="s">
        <v>792</v>
      </c>
      <c r="AF335" s="437"/>
      <c r="AG335" s="827" t="s">
        <v>1671</v>
      </c>
      <c r="AH335" s="438"/>
      <c r="AI335" s="435"/>
      <c r="AJ335" s="436"/>
      <c r="AK335" s="827" t="s">
        <v>792</v>
      </c>
      <c r="AL335" s="437"/>
      <c r="AM335" s="827" t="s">
        <v>1627</v>
      </c>
      <c r="AN335" s="438"/>
      <c r="AO335" s="833"/>
      <c r="AP335" s="427" t="s">
        <v>618</v>
      </c>
      <c r="AQ335" s="292" t="s">
        <v>129</v>
      </c>
      <c r="AR335" s="292"/>
      <c r="AS335" s="293"/>
    </row>
    <row r="336" spans="1:47" s="269" customFormat="1" ht="24" customHeight="1">
      <c r="A336" s="258"/>
      <c r="B336" s="259" t="s">
        <v>460</v>
      </c>
      <c r="C336" s="259"/>
      <c r="D336" s="259"/>
      <c r="E336" s="665"/>
      <c r="F336" s="789"/>
      <c r="G336" s="260"/>
      <c r="H336" s="665"/>
      <c r="I336" s="665"/>
      <c r="J336" s="261"/>
      <c r="K336" s="262"/>
      <c r="L336" s="262"/>
      <c r="M336" s="665"/>
      <c r="N336" s="665"/>
      <c r="O336" s="665"/>
      <c r="P336" s="263"/>
      <c r="Q336" s="264"/>
      <c r="R336" s="265"/>
      <c r="S336" s="266"/>
      <c r="T336" s="266"/>
      <c r="U336" s="266"/>
      <c r="V336" s="942"/>
      <c r="W336" s="439"/>
      <c r="X336" s="439"/>
      <c r="Y336" s="439"/>
      <c r="Z336" s="621"/>
      <c r="AA336" s="439"/>
      <c r="AB336" s="439"/>
      <c r="AC336" s="439"/>
      <c r="AD336" s="439"/>
      <c r="AE336" s="439"/>
      <c r="AF336" s="439"/>
      <c r="AG336" s="439"/>
      <c r="AH336" s="439"/>
      <c r="AI336" s="439"/>
      <c r="AJ336" s="439"/>
      <c r="AK336" s="439"/>
      <c r="AL336" s="439"/>
      <c r="AM336" s="439"/>
      <c r="AN336" s="439"/>
      <c r="AO336" s="439"/>
      <c r="AP336" s="267"/>
      <c r="AQ336" s="266"/>
      <c r="AR336" s="266"/>
      <c r="AS336" s="268"/>
      <c r="AU336" s="414"/>
    </row>
    <row r="337" spans="1:47" s="414" customFormat="1" ht="60" customHeight="1">
      <c r="A337" s="728">
        <v>270</v>
      </c>
      <c r="B337" s="459" t="s">
        <v>461</v>
      </c>
      <c r="C337" s="342" t="s">
        <v>184</v>
      </c>
      <c r="D337" s="342" t="s">
        <v>177</v>
      </c>
      <c r="E337" s="666">
        <v>160</v>
      </c>
      <c r="F337" s="786">
        <v>0</v>
      </c>
      <c r="G337" s="666">
        <v>0</v>
      </c>
      <c r="H337" s="666">
        <f t="shared" ref="H337:H340" si="62">E337+F337-G337</f>
        <v>160</v>
      </c>
      <c r="I337" s="666">
        <v>160</v>
      </c>
      <c r="J337" s="733" t="s">
        <v>1226</v>
      </c>
      <c r="K337" s="343" t="s">
        <v>91</v>
      </c>
      <c r="L337" s="858" t="s">
        <v>1694</v>
      </c>
      <c r="M337" s="666">
        <v>150</v>
      </c>
      <c r="N337" s="341">
        <v>150</v>
      </c>
      <c r="O337" s="367">
        <f t="shared" ref="O337:O340" si="63">+N337-M337</f>
        <v>0</v>
      </c>
      <c r="P337" s="666">
        <v>0</v>
      </c>
      <c r="Q337" s="825" t="s">
        <v>91</v>
      </c>
      <c r="R337" s="459" t="s">
        <v>1695</v>
      </c>
      <c r="S337" s="858"/>
      <c r="T337" s="459" t="s">
        <v>676</v>
      </c>
      <c r="U337" s="288" t="s">
        <v>2</v>
      </c>
      <c r="V337" s="949" t="s">
        <v>448</v>
      </c>
      <c r="W337" s="442" t="s">
        <v>1176</v>
      </c>
      <c r="X337" s="436"/>
      <c r="Y337" s="827" t="s">
        <v>1696</v>
      </c>
      <c r="Z337" s="437">
        <v>277</v>
      </c>
      <c r="AA337" s="827" t="s">
        <v>1696</v>
      </c>
      <c r="AB337" s="438"/>
      <c r="AC337" s="435"/>
      <c r="AD337" s="436"/>
      <c r="AE337" s="827" t="s">
        <v>1697</v>
      </c>
      <c r="AF337" s="437"/>
      <c r="AG337" s="827" t="s">
        <v>1697</v>
      </c>
      <c r="AH337" s="438"/>
      <c r="AI337" s="435"/>
      <c r="AJ337" s="436"/>
      <c r="AK337" s="827" t="s">
        <v>1698</v>
      </c>
      <c r="AL337" s="437"/>
      <c r="AM337" s="827" t="s">
        <v>1697</v>
      </c>
      <c r="AN337" s="438"/>
      <c r="AO337" s="833"/>
      <c r="AP337" s="427" t="s">
        <v>618</v>
      </c>
      <c r="AQ337" s="292"/>
      <c r="AR337" s="292" t="s">
        <v>129</v>
      </c>
      <c r="AS337" s="293"/>
    </row>
    <row r="338" spans="1:47" s="414" customFormat="1" ht="60" customHeight="1">
      <c r="A338" s="728">
        <v>271</v>
      </c>
      <c r="B338" s="459" t="s">
        <v>462</v>
      </c>
      <c r="C338" s="738" t="s">
        <v>345</v>
      </c>
      <c r="D338" s="738" t="s">
        <v>177</v>
      </c>
      <c r="E338" s="666">
        <v>64.427000000000007</v>
      </c>
      <c r="F338" s="786">
        <v>0</v>
      </c>
      <c r="G338" s="666">
        <v>0</v>
      </c>
      <c r="H338" s="666">
        <f t="shared" si="62"/>
        <v>64.427000000000007</v>
      </c>
      <c r="I338" s="666">
        <v>52.7</v>
      </c>
      <c r="J338" s="733" t="s">
        <v>1526</v>
      </c>
      <c r="K338" s="343" t="s">
        <v>91</v>
      </c>
      <c r="L338" s="858" t="s">
        <v>1699</v>
      </c>
      <c r="M338" s="666">
        <v>72.858999999999995</v>
      </c>
      <c r="N338" s="341">
        <v>72.817999999999998</v>
      </c>
      <c r="O338" s="367">
        <f t="shared" si="63"/>
        <v>-4.0999999999996817E-2</v>
      </c>
      <c r="P338" s="666">
        <v>0</v>
      </c>
      <c r="Q338" s="825" t="s">
        <v>91</v>
      </c>
      <c r="R338" s="459" t="s">
        <v>1700</v>
      </c>
      <c r="S338" s="858"/>
      <c r="T338" s="459" t="s">
        <v>676</v>
      </c>
      <c r="U338" s="288" t="s">
        <v>2</v>
      </c>
      <c r="V338" s="949" t="s">
        <v>448</v>
      </c>
      <c r="W338" s="442" t="s">
        <v>1176</v>
      </c>
      <c r="X338" s="436"/>
      <c r="Y338" s="827" t="s">
        <v>792</v>
      </c>
      <c r="Z338" s="437">
        <v>278</v>
      </c>
      <c r="AA338" s="827" t="s">
        <v>792</v>
      </c>
      <c r="AB338" s="438"/>
      <c r="AC338" s="435"/>
      <c r="AD338" s="436"/>
      <c r="AE338" s="827" t="s">
        <v>792</v>
      </c>
      <c r="AF338" s="437"/>
      <c r="AG338" s="827" t="s">
        <v>792</v>
      </c>
      <c r="AH338" s="438"/>
      <c r="AI338" s="435"/>
      <c r="AJ338" s="436"/>
      <c r="AK338" s="827" t="s">
        <v>792</v>
      </c>
      <c r="AL338" s="437"/>
      <c r="AM338" s="827" t="s">
        <v>792</v>
      </c>
      <c r="AN338" s="438"/>
      <c r="AO338" s="833"/>
      <c r="AP338" s="427" t="s">
        <v>618</v>
      </c>
      <c r="AQ338" s="292" t="s">
        <v>129</v>
      </c>
      <c r="AR338" s="292"/>
      <c r="AS338" s="293"/>
    </row>
    <row r="339" spans="1:47" s="414" customFormat="1" ht="60" customHeight="1">
      <c r="A339" s="728">
        <v>272</v>
      </c>
      <c r="B339" s="459" t="s">
        <v>728</v>
      </c>
      <c r="C339" s="342" t="s">
        <v>185</v>
      </c>
      <c r="D339" s="342" t="s">
        <v>233</v>
      </c>
      <c r="E339" s="666">
        <v>45.448</v>
      </c>
      <c r="F339" s="786">
        <v>0</v>
      </c>
      <c r="G339" s="666">
        <v>0</v>
      </c>
      <c r="H339" s="666">
        <f t="shared" si="62"/>
        <v>45.448</v>
      </c>
      <c r="I339" s="666">
        <v>45</v>
      </c>
      <c r="J339" s="350" t="s">
        <v>1701</v>
      </c>
      <c r="K339" s="343" t="s">
        <v>154</v>
      </c>
      <c r="L339" s="858" t="s">
        <v>1649</v>
      </c>
      <c r="M339" s="666">
        <v>0</v>
      </c>
      <c r="N339" s="341">
        <v>0</v>
      </c>
      <c r="O339" s="367">
        <f t="shared" si="63"/>
        <v>0</v>
      </c>
      <c r="P339" s="666">
        <v>0</v>
      </c>
      <c r="Q339" s="825" t="s">
        <v>152</v>
      </c>
      <c r="R339" s="459" t="s">
        <v>1702</v>
      </c>
      <c r="S339" s="858"/>
      <c r="T339" s="459" t="s">
        <v>676</v>
      </c>
      <c r="U339" s="288" t="s">
        <v>2</v>
      </c>
      <c r="V339" s="949" t="s">
        <v>448</v>
      </c>
      <c r="W339" s="442" t="s">
        <v>1176</v>
      </c>
      <c r="X339" s="436"/>
      <c r="Y339" s="827" t="s">
        <v>792</v>
      </c>
      <c r="Z339" s="437">
        <v>279</v>
      </c>
      <c r="AA339" s="827" t="s">
        <v>792</v>
      </c>
      <c r="AB339" s="438"/>
      <c r="AC339" s="435"/>
      <c r="AD339" s="436"/>
      <c r="AE339" s="827" t="s">
        <v>792</v>
      </c>
      <c r="AF339" s="437"/>
      <c r="AG339" s="827" t="s">
        <v>792</v>
      </c>
      <c r="AH339" s="438"/>
      <c r="AI339" s="435"/>
      <c r="AJ339" s="436"/>
      <c r="AK339" s="827" t="s">
        <v>792</v>
      </c>
      <c r="AL339" s="437"/>
      <c r="AM339" s="827" t="s">
        <v>792</v>
      </c>
      <c r="AN339" s="438"/>
      <c r="AO339" s="833"/>
      <c r="AP339" s="427" t="s">
        <v>114</v>
      </c>
      <c r="AQ339" s="292" t="s">
        <v>129</v>
      </c>
      <c r="AR339" s="292"/>
      <c r="AS339" s="293"/>
    </row>
    <row r="340" spans="1:47" s="414" customFormat="1" ht="60" customHeight="1">
      <c r="A340" s="728">
        <v>273</v>
      </c>
      <c r="B340" s="903" t="s">
        <v>463</v>
      </c>
      <c r="C340" s="910" t="s">
        <v>223</v>
      </c>
      <c r="D340" s="910" t="s">
        <v>292</v>
      </c>
      <c r="E340" s="901">
        <v>204.66</v>
      </c>
      <c r="F340" s="786">
        <v>0</v>
      </c>
      <c r="G340" s="901">
        <v>0</v>
      </c>
      <c r="H340" s="901">
        <f t="shared" si="62"/>
        <v>204.66</v>
      </c>
      <c r="I340" s="901">
        <v>193</v>
      </c>
      <c r="J340" s="739" t="s">
        <v>1226</v>
      </c>
      <c r="K340" s="905" t="s">
        <v>91</v>
      </c>
      <c r="L340" s="903" t="s">
        <v>1357</v>
      </c>
      <c r="M340" s="901">
        <v>132.39099999999999</v>
      </c>
      <c r="N340" s="348">
        <v>132.39099999999999</v>
      </c>
      <c r="O340" s="712">
        <f t="shared" si="63"/>
        <v>0</v>
      </c>
      <c r="P340" s="901">
        <v>0</v>
      </c>
      <c r="Q340" s="899" t="s">
        <v>91</v>
      </c>
      <c r="R340" s="912" t="s">
        <v>1703</v>
      </c>
      <c r="S340" s="899"/>
      <c r="T340" s="459" t="s">
        <v>676</v>
      </c>
      <c r="U340" s="917" t="s">
        <v>2</v>
      </c>
      <c r="V340" s="940" t="s">
        <v>464</v>
      </c>
      <c r="W340" s="898" t="s">
        <v>1176</v>
      </c>
      <c r="X340" s="827"/>
      <c r="Y340" s="827" t="s">
        <v>792</v>
      </c>
      <c r="Z340" s="830">
        <v>280</v>
      </c>
      <c r="AA340" s="827" t="s">
        <v>792</v>
      </c>
      <c r="AB340" s="831"/>
      <c r="AC340" s="828"/>
      <c r="AD340" s="827"/>
      <c r="AE340" s="827" t="s">
        <v>792</v>
      </c>
      <c r="AF340" s="830"/>
      <c r="AG340" s="827" t="s">
        <v>792</v>
      </c>
      <c r="AH340" s="831"/>
      <c r="AI340" s="828"/>
      <c r="AJ340" s="827"/>
      <c r="AK340" s="827" t="s">
        <v>792</v>
      </c>
      <c r="AL340" s="830"/>
      <c r="AM340" s="827" t="s">
        <v>792</v>
      </c>
      <c r="AN340" s="831"/>
      <c r="AO340" s="829"/>
      <c r="AP340" s="427" t="s">
        <v>617</v>
      </c>
      <c r="AQ340" s="292" t="s">
        <v>129</v>
      </c>
      <c r="AR340" s="292"/>
      <c r="AS340" s="293"/>
    </row>
    <row r="341" spans="1:47" s="611" customFormat="1" ht="21.6" customHeight="1">
      <c r="A341" s="274"/>
      <c r="B341" s="275" t="s">
        <v>465</v>
      </c>
      <c r="C341" s="275"/>
      <c r="D341" s="275"/>
      <c r="E341" s="280"/>
      <c r="F341" s="793"/>
      <c r="G341" s="725"/>
      <c r="H341" s="280"/>
      <c r="I341" s="280"/>
      <c r="J341" s="726"/>
      <c r="K341" s="727"/>
      <c r="L341" s="727"/>
      <c r="M341" s="280"/>
      <c r="N341" s="280"/>
      <c r="O341" s="280"/>
      <c r="P341" s="281"/>
      <c r="Q341" s="282"/>
      <c r="R341" s="278"/>
      <c r="S341" s="283"/>
      <c r="T341" s="283"/>
      <c r="U341" s="283"/>
      <c r="V341" s="941"/>
      <c r="W341" s="439"/>
      <c r="X341" s="439"/>
      <c r="Y341" s="439"/>
      <c r="Z341" s="621"/>
      <c r="AA341" s="439"/>
      <c r="AB341" s="439"/>
      <c r="AC341" s="439"/>
      <c r="AD341" s="439"/>
      <c r="AE341" s="439"/>
      <c r="AF341" s="439"/>
      <c r="AG341" s="439"/>
      <c r="AH341" s="439"/>
      <c r="AI341" s="439"/>
      <c r="AJ341" s="439"/>
      <c r="AK341" s="439"/>
      <c r="AL341" s="439"/>
      <c r="AM341" s="439"/>
      <c r="AN341" s="439"/>
      <c r="AO341" s="439"/>
      <c r="AP341" s="609"/>
      <c r="AQ341" s="608"/>
      <c r="AR341" s="608"/>
      <c r="AS341" s="610"/>
      <c r="AU341" s="956"/>
    </row>
    <row r="342" spans="1:47" s="269" customFormat="1" ht="24" customHeight="1">
      <c r="A342" s="258"/>
      <c r="B342" s="259" t="s">
        <v>466</v>
      </c>
      <c r="C342" s="259"/>
      <c r="D342" s="259"/>
      <c r="E342" s="665"/>
      <c r="F342" s="789"/>
      <c r="G342" s="260"/>
      <c r="H342" s="665"/>
      <c r="I342" s="665"/>
      <c r="J342" s="261"/>
      <c r="K342" s="262"/>
      <c r="L342" s="262"/>
      <c r="M342" s="665"/>
      <c r="N342" s="665"/>
      <c r="O342" s="665"/>
      <c r="P342" s="263"/>
      <c r="Q342" s="264"/>
      <c r="R342" s="265"/>
      <c r="S342" s="266"/>
      <c r="T342" s="266"/>
      <c r="U342" s="266"/>
      <c r="V342" s="942"/>
      <c r="W342" s="439"/>
      <c r="X342" s="439"/>
      <c r="Y342" s="439"/>
      <c r="Z342" s="621"/>
      <c r="AA342" s="439"/>
      <c r="AB342" s="439"/>
      <c r="AC342" s="439"/>
      <c r="AD342" s="439"/>
      <c r="AE342" s="439"/>
      <c r="AF342" s="439"/>
      <c r="AG342" s="439"/>
      <c r="AH342" s="439"/>
      <c r="AI342" s="439"/>
      <c r="AJ342" s="439"/>
      <c r="AK342" s="439"/>
      <c r="AL342" s="439"/>
      <c r="AM342" s="439"/>
      <c r="AN342" s="439"/>
      <c r="AO342" s="439"/>
      <c r="AP342" s="267"/>
      <c r="AQ342" s="266"/>
      <c r="AR342" s="266"/>
      <c r="AS342" s="268"/>
      <c r="AU342" s="414"/>
    </row>
    <row r="343" spans="1:47" s="414" customFormat="1" ht="73.5" customHeight="1">
      <c r="A343" s="728">
        <v>274</v>
      </c>
      <c r="B343" s="459" t="s">
        <v>467</v>
      </c>
      <c r="C343" s="342" t="s">
        <v>468</v>
      </c>
      <c r="D343" s="342" t="s">
        <v>177</v>
      </c>
      <c r="E343" s="666">
        <v>31.148</v>
      </c>
      <c r="F343" s="786">
        <v>0</v>
      </c>
      <c r="G343" s="666">
        <v>0</v>
      </c>
      <c r="H343" s="666">
        <f t="shared" ref="H343:H347" si="64">E343+F343-G343</f>
        <v>31.148</v>
      </c>
      <c r="I343" s="666">
        <v>28</v>
      </c>
      <c r="J343" s="733" t="s">
        <v>1226</v>
      </c>
      <c r="K343" s="343" t="s">
        <v>91</v>
      </c>
      <c r="L343" s="858" t="s">
        <v>1706</v>
      </c>
      <c r="M343" s="666">
        <v>31.657</v>
      </c>
      <c r="N343" s="341">
        <v>31.654</v>
      </c>
      <c r="O343" s="367">
        <f t="shared" ref="O343:O347" si="65">+N343-M343</f>
        <v>-3.0000000000001137E-3</v>
      </c>
      <c r="P343" s="666">
        <v>0</v>
      </c>
      <c r="Q343" s="825" t="s">
        <v>91</v>
      </c>
      <c r="R343" s="459" t="s">
        <v>1707</v>
      </c>
      <c r="S343" s="858"/>
      <c r="T343" s="459" t="s">
        <v>671</v>
      </c>
      <c r="U343" s="288" t="s">
        <v>2</v>
      </c>
      <c r="V343" s="949" t="s">
        <v>469</v>
      </c>
      <c r="W343" s="442" t="s">
        <v>1176</v>
      </c>
      <c r="X343" s="436"/>
      <c r="Y343" s="827" t="s">
        <v>1627</v>
      </c>
      <c r="Z343" s="437">
        <v>281</v>
      </c>
      <c r="AA343" s="827" t="s">
        <v>1627</v>
      </c>
      <c r="AB343" s="438"/>
      <c r="AC343" s="435"/>
      <c r="AD343" s="436"/>
      <c r="AE343" s="827" t="s">
        <v>1627</v>
      </c>
      <c r="AF343" s="437"/>
      <c r="AG343" s="827" t="s">
        <v>1627</v>
      </c>
      <c r="AH343" s="438"/>
      <c r="AI343" s="435"/>
      <c r="AJ343" s="436"/>
      <c r="AK343" s="827" t="s">
        <v>1627</v>
      </c>
      <c r="AL343" s="437"/>
      <c r="AM343" s="827" t="s">
        <v>1627</v>
      </c>
      <c r="AN343" s="438"/>
      <c r="AO343" s="833"/>
      <c r="AP343" s="427" t="s">
        <v>617</v>
      </c>
      <c r="AQ343" s="292" t="s">
        <v>129</v>
      </c>
      <c r="AR343" s="292"/>
      <c r="AS343" s="293"/>
    </row>
    <row r="344" spans="1:47" s="414" customFormat="1" ht="73.5" customHeight="1">
      <c r="A344" s="728">
        <v>275</v>
      </c>
      <c r="B344" s="459" t="s">
        <v>470</v>
      </c>
      <c r="C344" s="342" t="s">
        <v>278</v>
      </c>
      <c r="D344" s="342" t="s">
        <v>177</v>
      </c>
      <c r="E344" s="666">
        <v>2.6669999999999998</v>
      </c>
      <c r="F344" s="786">
        <v>0</v>
      </c>
      <c r="G344" s="666">
        <v>0</v>
      </c>
      <c r="H344" s="666">
        <f t="shared" si="64"/>
        <v>2.6669999999999998</v>
      </c>
      <c r="I344" s="666">
        <v>1.1000000000000001</v>
      </c>
      <c r="J344" s="733" t="s">
        <v>1226</v>
      </c>
      <c r="K344" s="343" t="s">
        <v>91</v>
      </c>
      <c r="L344" s="858" t="s">
        <v>1704</v>
      </c>
      <c r="M344" s="666">
        <v>2.7080000000000002</v>
      </c>
      <c r="N344" s="341">
        <v>2.706</v>
      </c>
      <c r="O344" s="367">
        <f t="shared" si="65"/>
        <v>-2.0000000000002238E-3</v>
      </c>
      <c r="P344" s="666">
        <v>0</v>
      </c>
      <c r="Q344" s="825" t="s">
        <v>91</v>
      </c>
      <c r="R344" s="459" t="s">
        <v>1705</v>
      </c>
      <c r="S344" s="858"/>
      <c r="T344" s="459" t="s">
        <v>671</v>
      </c>
      <c r="U344" s="288" t="s">
        <v>2</v>
      </c>
      <c r="V344" s="949" t="s">
        <v>469</v>
      </c>
      <c r="W344" s="442" t="s">
        <v>1176</v>
      </c>
      <c r="X344" s="436"/>
      <c r="Y344" s="827" t="s">
        <v>792</v>
      </c>
      <c r="Z344" s="437">
        <v>282</v>
      </c>
      <c r="AA344" s="827" t="s">
        <v>1626</v>
      </c>
      <c r="AB344" s="438"/>
      <c r="AC344" s="435"/>
      <c r="AD344" s="436"/>
      <c r="AE344" s="827" t="s">
        <v>792</v>
      </c>
      <c r="AF344" s="437"/>
      <c r="AG344" s="827" t="s">
        <v>1626</v>
      </c>
      <c r="AH344" s="438"/>
      <c r="AI344" s="435"/>
      <c r="AJ344" s="436"/>
      <c r="AK344" s="827" t="s">
        <v>1626</v>
      </c>
      <c r="AL344" s="437"/>
      <c r="AM344" s="827" t="s">
        <v>792</v>
      </c>
      <c r="AN344" s="438"/>
      <c r="AO344" s="833"/>
      <c r="AP344" s="427" t="s">
        <v>701</v>
      </c>
      <c r="AQ344" s="292" t="s">
        <v>129</v>
      </c>
      <c r="AR344" s="292"/>
      <c r="AS344" s="293"/>
    </row>
    <row r="345" spans="1:47" s="414" customFormat="1" ht="73.5" customHeight="1">
      <c r="A345" s="728">
        <v>276</v>
      </c>
      <c r="B345" s="459" t="s">
        <v>471</v>
      </c>
      <c r="C345" s="342" t="s">
        <v>206</v>
      </c>
      <c r="D345" s="342" t="s">
        <v>177</v>
      </c>
      <c r="E345" s="666">
        <v>15.15</v>
      </c>
      <c r="F345" s="786">
        <v>0</v>
      </c>
      <c r="G345" s="666">
        <v>0</v>
      </c>
      <c r="H345" s="666">
        <f t="shared" si="64"/>
        <v>15.15</v>
      </c>
      <c r="I345" s="666">
        <v>14</v>
      </c>
      <c r="J345" s="733" t="s">
        <v>1226</v>
      </c>
      <c r="K345" s="343" t="s">
        <v>91</v>
      </c>
      <c r="L345" s="858" t="s">
        <v>1708</v>
      </c>
      <c r="M345" s="666">
        <v>15.411</v>
      </c>
      <c r="N345" s="341">
        <v>15.409000000000001</v>
      </c>
      <c r="O345" s="367">
        <f t="shared" si="65"/>
        <v>-1.9999999999988916E-3</v>
      </c>
      <c r="P345" s="666">
        <v>0</v>
      </c>
      <c r="Q345" s="825" t="s">
        <v>91</v>
      </c>
      <c r="R345" s="459" t="s">
        <v>2093</v>
      </c>
      <c r="S345" s="858"/>
      <c r="T345" s="459" t="s">
        <v>671</v>
      </c>
      <c r="U345" s="288" t="s">
        <v>2</v>
      </c>
      <c r="V345" s="949" t="s">
        <v>469</v>
      </c>
      <c r="W345" s="442" t="s">
        <v>1176</v>
      </c>
      <c r="X345" s="436"/>
      <c r="Y345" s="827" t="s">
        <v>792</v>
      </c>
      <c r="Z345" s="437">
        <v>283</v>
      </c>
      <c r="AA345" s="827" t="s">
        <v>1626</v>
      </c>
      <c r="AB345" s="438"/>
      <c r="AC345" s="435"/>
      <c r="AD345" s="436"/>
      <c r="AE345" s="827" t="s">
        <v>1626</v>
      </c>
      <c r="AF345" s="437"/>
      <c r="AG345" s="827" t="s">
        <v>792</v>
      </c>
      <c r="AH345" s="438"/>
      <c r="AI345" s="435"/>
      <c r="AJ345" s="436"/>
      <c r="AK345" s="827" t="s">
        <v>792</v>
      </c>
      <c r="AL345" s="437"/>
      <c r="AM345" s="827" t="s">
        <v>792</v>
      </c>
      <c r="AN345" s="438"/>
      <c r="AO345" s="833"/>
      <c r="AP345" s="427" t="s">
        <v>617</v>
      </c>
      <c r="AQ345" s="292" t="s">
        <v>129</v>
      </c>
      <c r="AR345" s="292"/>
      <c r="AS345" s="293"/>
    </row>
    <row r="346" spans="1:47" s="414" customFormat="1" ht="60" customHeight="1">
      <c r="A346" s="728">
        <v>277</v>
      </c>
      <c r="B346" s="459" t="s">
        <v>472</v>
      </c>
      <c r="C346" s="342" t="s">
        <v>261</v>
      </c>
      <c r="D346" s="342" t="s">
        <v>177</v>
      </c>
      <c r="E346" s="666">
        <v>21.079000000000001</v>
      </c>
      <c r="F346" s="786">
        <v>0</v>
      </c>
      <c r="G346" s="666">
        <v>0</v>
      </c>
      <c r="H346" s="666">
        <f t="shared" si="64"/>
        <v>21.079000000000001</v>
      </c>
      <c r="I346" s="666">
        <v>21</v>
      </c>
      <c r="J346" s="733" t="s">
        <v>1226</v>
      </c>
      <c r="K346" s="343" t="s">
        <v>91</v>
      </c>
      <c r="L346" s="858" t="s">
        <v>1709</v>
      </c>
      <c r="M346" s="666">
        <v>21.414999999999999</v>
      </c>
      <c r="N346" s="341">
        <v>18.742000000000001</v>
      </c>
      <c r="O346" s="367">
        <f t="shared" si="65"/>
        <v>-2.6729999999999983</v>
      </c>
      <c r="P346" s="666">
        <v>0</v>
      </c>
      <c r="Q346" s="825" t="s">
        <v>91</v>
      </c>
      <c r="R346" s="459" t="s">
        <v>1710</v>
      </c>
      <c r="S346" s="858"/>
      <c r="T346" s="459" t="s">
        <v>671</v>
      </c>
      <c r="U346" s="288" t="s">
        <v>2</v>
      </c>
      <c r="V346" s="949" t="s">
        <v>469</v>
      </c>
      <c r="W346" s="442" t="s">
        <v>1176</v>
      </c>
      <c r="X346" s="436"/>
      <c r="Y346" s="827" t="s">
        <v>792</v>
      </c>
      <c r="Z346" s="437">
        <v>284</v>
      </c>
      <c r="AA346" s="827" t="s">
        <v>1626</v>
      </c>
      <c r="AB346" s="438"/>
      <c r="AC346" s="435"/>
      <c r="AD346" s="436"/>
      <c r="AE346" s="827" t="s">
        <v>1626</v>
      </c>
      <c r="AF346" s="437"/>
      <c r="AG346" s="827" t="s">
        <v>1626</v>
      </c>
      <c r="AH346" s="438"/>
      <c r="AI346" s="435"/>
      <c r="AJ346" s="436"/>
      <c r="AK346" s="827" t="s">
        <v>792</v>
      </c>
      <c r="AL346" s="437"/>
      <c r="AM346" s="827" t="s">
        <v>792</v>
      </c>
      <c r="AN346" s="438"/>
      <c r="AO346" s="833"/>
      <c r="AP346" s="427" t="s">
        <v>701</v>
      </c>
      <c r="AQ346" s="292" t="s">
        <v>129</v>
      </c>
      <c r="AR346" s="292"/>
      <c r="AS346" s="293"/>
    </row>
    <row r="347" spans="1:47" s="414" customFormat="1" ht="73.5" customHeight="1">
      <c r="A347" s="728">
        <v>278</v>
      </c>
      <c r="B347" s="459" t="s">
        <v>473</v>
      </c>
      <c r="C347" s="342" t="s">
        <v>1711</v>
      </c>
      <c r="D347" s="342" t="s">
        <v>233</v>
      </c>
      <c r="E347" s="666">
        <v>19.879000000000001</v>
      </c>
      <c r="F347" s="786">
        <v>0</v>
      </c>
      <c r="G347" s="666">
        <v>0</v>
      </c>
      <c r="H347" s="666">
        <f t="shared" si="64"/>
        <v>19.879000000000001</v>
      </c>
      <c r="I347" s="666">
        <v>20</v>
      </c>
      <c r="J347" s="733" t="s">
        <v>1226</v>
      </c>
      <c r="K347" s="343" t="s">
        <v>154</v>
      </c>
      <c r="L347" s="858" t="s">
        <v>1712</v>
      </c>
      <c r="M347" s="666">
        <v>0</v>
      </c>
      <c r="N347" s="341">
        <v>0</v>
      </c>
      <c r="O347" s="367">
        <f t="shared" si="65"/>
        <v>0</v>
      </c>
      <c r="P347" s="367">
        <v>0</v>
      </c>
      <c r="Q347" s="825" t="s">
        <v>152</v>
      </c>
      <c r="R347" s="459" t="s">
        <v>1713</v>
      </c>
      <c r="S347" s="858"/>
      <c r="T347" s="459" t="s">
        <v>671</v>
      </c>
      <c r="U347" s="288" t="s">
        <v>2</v>
      </c>
      <c r="V347" s="949" t="s">
        <v>469</v>
      </c>
      <c r="W347" s="442" t="s">
        <v>1176</v>
      </c>
      <c r="X347" s="436"/>
      <c r="Y347" s="827" t="s">
        <v>792</v>
      </c>
      <c r="Z347" s="437">
        <v>285</v>
      </c>
      <c r="AA347" s="827" t="s">
        <v>792</v>
      </c>
      <c r="AB347" s="438"/>
      <c r="AC347" s="435" t="s">
        <v>1176</v>
      </c>
      <c r="AD347" s="436" t="s">
        <v>845</v>
      </c>
      <c r="AE347" s="827" t="s">
        <v>1626</v>
      </c>
      <c r="AF347" s="437">
        <v>30</v>
      </c>
      <c r="AG347" s="827" t="s">
        <v>1626</v>
      </c>
      <c r="AH347" s="438"/>
      <c r="AI347" s="435"/>
      <c r="AJ347" s="436"/>
      <c r="AK347" s="827" t="s">
        <v>792</v>
      </c>
      <c r="AL347" s="437"/>
      <c r="AM347" s="827" t="s">
        <v>792</v>
      </c>
      <c r="AN347" s="438"/>
      <c r="AO347" s="833"/>
      <c r="AP347" s="427" t="s">
        <v>617</v>
      </c>
      <c r="AQ347" s="292" t="s">
        <v>129</v>
      </c>
      <c r="AR347" s="292"/>
      <c r="AS347" s="293"/>
    </row>
    <row r="348" spans="1:47" s="269" customFormat="1" ht="24" customHeight="1">
      <c r="A348" s="258"/>
      <c r="B348" s="259" t="s">
        <v>474</v>
      </c>
      <c r="C348" s="259"/>
      <c r="D348" s="259"/>
      <c r="E348" s="665"/>
      <c r="F348" s="789"/>
      <c r="G348" s="260"/>
      <c r="H348" s="665"/>
      <c r="I348" s="665"/>
      <c r="J348" s="261"/>
      <c r="K348" s="262"/>
      <c r="L348" s="262"/>
      <c r="M348" s="665"/>
      <c r="N348" s="665"/>
      <c r="O348" s="665"/>
      <c r="P348" s="263"/>
      <c r="Q348" s="264"/>
      <c r="R348" s="265"/>
      <c r="S348" s="266"/>
      <c r="T348" s="266"/>
      <c r="U348" s="266"/>
      <c r="V348" s="942"/>
      <c r="W348" s="439"/>
      <c r="X348" s="439"/>
      <c r="Y348" s="439"/>
      <c r="Z348" s="621"/>
      <c r="AA348" s="439"/>
      <c r="AB348" s="439"/>
      <c r="AC348" s="439"/>
      <c r="AD348" s="439"/>
      <c r="AE348" s="439"/>
      <c r="AF348" s="439"/>
      <c r="AG348" s="439"/>
      <c r="AH348" s="439"/>
      <c r="AI348" s="439"/>
      <c r="AJ348" s="439"/>
      <c r="AK348" s="439"/>
      <c r="AL348" s="439"/>
      <c r="AM348" s="439"/>
      <c r="AN348" s="439"/>
      <c r="AO348" s="439"/>
      <c r="AP348" s="267"/>
      <c r="AQ348" s="266"/>
      <c r="AR348" s="266"/>
      <c r="AS348" s="268"/>
      <c r="AU348" s="414"/>
    </row>
    <row r="349" spans="1:47" s="414" customFormat="1" ht="60" customHeight="1">
      <c r="A349" s="728">
        <v>279</v>
      </c>
      <c r="B349" s="459" t="s">
        <v>475</v>
      </c>
      <c r="C349" s="342" t="s">
        <v>476</v>
      </c>
      <c r="D349" s="342" t="s">
        <v>177</v>
      </c>
      <c r="E349" s="666">
        <v>41.372</v>
      </c>
      <c r="F349" s="786">
        <v>0</v>
      </c>
      <c r="G349" s="786">
        <v>0</v>
      </c>
      <c r="H349" s="666">
        <f t="shared" ref="H349:H353" si="66">E349+F349-G349</f>
        <v>41.372</v>
      </c>
      <c r="I349" s="666">
        <v>71</v>
      </c>
      <c r="J349" s="733" t="s">
        <v>1226</v>
      </c>
      <c r="K349" s="343" t="s">
        <v>91</v>
      </c>
      <c r="L349" s="858" t="s">
        <v>1718</v>
      </c>
      <c r="M349" s="666">
        <v>42.033999999999999</v>
      </c>
      <c r="N349" s="341">
        <v>45.715000000000003</v>
      </c>
      <c r="O349" s="367">
        <f t="shared" ref="O349:O353" si="67">+N349-M349</f>
        <v>3.6810000000000045</v>
      </c>
      <c r="P349" s="666">
        <v>0</v>
      </c>
      <c r="Q349" s="825" t="s">
        <v>91</v>
      </c>
      <c r="R349" s="858" t="s">
        <v>1714</v>
      </c>
      <c r="S349" s="858"/>
      <c r="T349" s="459" t="s">
        <v>674</v>
      </c>
      <c r="U349" s="288" t="s">
        <v>2</v>
      </c>
      <c r="V349" s="949" t="s">
        <v>469</v>
      </c>
      <c r="W349" s="442" t="s">
        <v>1176</v>
      </c>
      <c r="X349" s="436"/>
      <c r="Y349" s="827" t="s">
        <v>792</v>
      </c>
      <c r="Z349" s="437">
        <v>286</v>
      </c>
      <c r="AA349" s="827" t="s">
        <v>792</v>
      </c>
      <c r="AB349" s="438"/>
      <c r="AC349" s="435"/>
      <c r="AD349" s="436"/>
      <c r="AE349" s="827" t="s">
        <v>792</v>
      </c>
      <c r="AF349" s="437"/>
      <c r="AG349" s="827" t="s">
        <v>792</v>
      </c>
      <c r="AH349" s="438"/>
      <c r="AI349" s="435"/>
      <c r="AJ349" s="436"/>
      <c r="AK349" s="827" t="s">
        <v>792</v>
      </c>
      <c r="AL349" s="437"/>
      <c r="AM349" s="827" t="s">
        <v>792</v>
      </c>
      <c r="AN349" s="438"/>
      <c r="AO349" s="833"/>
      <c r="AP349" s="427" t="s">
        <v>701</v>
      </c>
      <c r="AQ349" s="292" t="s">
        <v>129</v>
      </c>
      <c r="AR349" s="292"/>
      <c r="AS349" s="293"/>
    </row>
    <row r="350" spans="1:47" s="414" customFormat="1" ht="60" customHeight="1">
      <c r="A350" s="728">
        <v>280</v>
      </c>
      <c r="B350" s="459" t="s">
        <v>1719</v>
      </c>
      <c r="C350" s="342" t="s">
        <v>476</v>
      </c>
      <c r="D350" s="342" t="s">
        <v>177</v>
      </c>
      <c r="E350" s="666">
        <v>49.973999999999997</v>
      </c>
      <c r="F350" s="786">
        <v>0</v>
      </c>
      <c r="G350" s="786">
        <v>0</v>
      </c>
      <c r="H350" s="666">
        <f t="shared" si="66"/>
        <v>49.973999999999997</v>
      </c>
      <c r="I350" s="666">
        <v>39</v>
      </c>
      <c r="J350" s="733" t="s">
        <v>1226</v>
      </c>
      <c r="K350" s="343" t="s">
        <v>91</v>
      </c>
      <c r="L350" s="858" t="s">
        <v>1720</v>
      </c>
      <c r="M350" s="666">
        <v>45.716999999999999</v>
      </c>
      <c r="N350" s="341">
        <v>45.058</v>
      </c>
      <c r="O350" s="367">
        <f t="shared" si="67"/>
        <v>-0.65899999999999892</v>
      </c>
      <c r="P350" s="367">
        <v>0</v>
      </c>
      <c r="Q350" s="825" t="s">
        <v>91</v>
      </c>
      <c r="R350" s="459" t="s">
        <v>1721</v>
      </c>
      <c r="S350" s="858"/>
      <c r="T350" s="459" t="s">
        <v>1722</v>
      </c>
      <c r="U350" s="288" t="s">
        <v>2</v>
      </c>
      <c r="V350" s="949" t="s">
        <v>477</v>
      </c>
      <c r="W350" s="442" t="s">
        <v>1176</v>
      </c>
      <c r="X350" s="436"/>
      <c r="Y350" s="827" t="s">
        <v>792</v>
      </c>
      <c r="Z350" s="437">
        <v>287</v>
      </c>
      <c r="AA350" s="827" t="s">
        <v>792</v>
      </c>
      <c r="AB350" s="438"/>
      <c r="AC350" s="435"/>
      <c r="AD350" s="436"/>
      <c r="AE350" s="827" t="s">
        <v>792</v>
      </c>
      <c r="AF350" s="437"/>
      <c r="AG350" s="827" t="s">
        <v>792</v>
      </c>
      <c r="AH350" s="438"/>
      <c r="AI350" s="435"/>
      <c r="AJ350" s="436"/>
      <c r="AK350" s="827" t="s">
        <v>792</v>
      </c>
      <c r="AL350" s="437"/>
      <c r="AM350" s="827" t="s">
        <v>792</v>
      </c>
      <c r="AN350" s="438"/>
      <c r="AO350" s="833"/>
      <c r="AP350" s="427" t="s">
        <v>617</v>
      </c>
      <c r="AQ350" s="290" t="s">
        <v>129</v>
      </c>
      <c r="AR350" s="290"/>
      <c r="AS350" s="293"/>
    </row>
    <row r="351" spans="1:47" s="414" customFormat="1" ht="60" customHeight="1">
      <c r="A351" s="728">
        <v>281</v>
      </c>
      <c r="B351" s="459" t="s">
        <v>478</v>
      </c>
      <c r="C351" s="342" t="s">
        <v>206</v>
      </c>
      <c r="D351" s="342" t="s">
        <v>177</v>
      </c>
      <c r="E351" s="666">
        <v>68.828000000000003</v>
      </c>
      <c r="F351" s="786">
        <v>0</v>
      </c>
      <c r="G351" s="786">
        <v>0</v>
      </c>
      <c r="H351" s="666">
        <f t="shared" si="66"/>
        <v>68.828000000000003</v>
      </c>
      <c r="I351" s="666">
        <v>43</v>
      </c>
      <c r="J351" s="733" t="s">
        <v>1226</v>
      </c>
      <c r="K351" s="343" t="s">
        <v>91</v>
      </c>
      <c r="L351" s="858" t="s">
        <v>1723</v>
      </c>
      <c r="M351" s="666">
        <v>64.899000000000001</v>
      </c>
      <c r="N351" s="341">
        <v>64.899000000000001</v>
      </c>
      <c r="O351" s="367">
        <f t="shared" si="67"/>
        <v>0</v>
      </c>
      <c r="P351" s="666">
        <v>0</v>
      </c>
      <c r="Q351" s="825" t="s">
        <v>91</v>
      </c>
      <c r="R351" s="459" t="s">
        <v>1724</v>
      </c>
      <c r="S351" s="858"/>
      <c r="T351" s="459" t="s">
        <v>1722</v>
      </c>
      <c r="U351" s="288" t="s">
        <v>2</v>
      </c>
      <c r="V351" s="949" t="s">
        <v>477</v>
      </c>
      <c r="W351" s="442" t="s">
        <v>1176</v>
      </c>
      <c r="X351" s="436"/>
      <c r="Y351" s="827" t="s">
        <v>792</v>
      </c>
      <c r="Z351" s="437">
        <v>288</v>
      </c>
      <c r="AA351" s="827" t="s">
        <v>792</v>
      </c>
      <c r="AB351" s="438"/>
      <c r="AC351" s="435"/>
      <c r="AD351" s="436"/>
      <c r="AE351" s="827" t="s">
        <v>792</v>
      </c>
      <c r="AF351" s="437"/>
      <c r="AG351" s="827" t="s">
        <v>792</v>
      </c>
      <c r="AH351" s="438"/>
      <c r="AI351" s="435"/>
      <c r="AJ351" s="436"/>
      <c r="AK351" s="827" t="s">
        <v>1626</v>
      </c>
      <c r="AL351" s="437"/>
      <c r="AM351" s="827" t="s">
        <v>792</v>
      </c>
      <c r="AN351" s="438"/>
      <c r="AO351" s="833"/>
      <c r="AP351" s="427" t="s">
        <v>701</v>
      </c>
      <c r="AQ351" s="290" t="s">
        <v>129</v>
      </c>
      <c r="AR351" s="290"/>
      <c r="AS351" s="293"/>
    </row>
    <row r="352" spans="1:47" s="414" customFormat="1" ht="60" customHeight="1">
      <c r="A352" s="728">
        <v>282</v>
      </c>
      <c r="B352" s="459" t="s">
        <v>479</v>
      </c>
      <c r="C352" s="342" t="s">
        <v>199</v>
      </c>
      <c r="D352" s="342" t="s">
        <v>177</v>
      </c>
      <c r="E352" s="666">
        <v>35.716000000000001</v>
      </c>
      <c r="F352" s="786">
        <v>0</v>
      </c>
      <c r="G352" s="786">
        <v>0</v>
      </c>
      <c r="H352" s="666">
        <f t="shared" si="66"/>
        <v>35.716000000000001</v>
      </c>
      <c r="I352" s="666">
        <v>32</v>
      </c>
      <c r="J352" s="733" t="s">
        <v>1226</v>
      </c>
      <c r="K352" s="343" t="s">
        <v>91</v>
      </c>
      <c r="L352" s="858" t="s">
        <v>1715</v>
      </c>
      <c r="M352" s="666">
        <v>36.094999999999999</v>
      </c>
      <c r="N352" s="341">
        <v>36.095999999999997</v>
      </c>
      <c r="O352" s="367">
        <f t="shared" si="67"/>
        <v>9.9999999999766942E-4</v>
      </c>
      <c r="P352" s="666">
        <v>0</v>
      </c>
      <c r="Q352" s="825" t="s">
        <v>91</v>
      </c>
      <c r="R352" s="459" t="s">
        <v>1716</v>
      </c>
      <c r="S352" s="858"/>
      <c r="T352" s="459" t="s">
        <v>672</v>
      </c>
      <c r="U352" s="288" t="s">
        <v>2</v>
      </c>
      <c r="V352" s="949" t="s">
        <v>480</v>
      </c>
      <c r="W352" s="442" t="s">
        <v>1176</v>
      </c>
      <c r="X352" s="436"/>
      <c r="Y352" s="827" t="s">
        <v>792</v>
      </c>
      <c r="Z352" s="437">
        <v>289</v>
      </c>
      <c r="AA352" s="827" t="s">
        <v>792</v>
      </c>
      <c r="AB352" s="438"/>
      <c r="AC352" s="435"/>
      <c r="AD352" s="436"/>
      <c r="AE352" s="827" t="s">
        <v>792</v>
      </c>
      <c r="AF352" s="437"/>
      <c r="AG352" s="827" t="s">
        <v>792</v>
      </c>
      <c r="AH352" s="438"/>
      <c r="AI352" s="435"/>
      <c r="AJ352" s="436"/>
      <c r="AK352" s="827" t="s">
        <v>792</v>
      </c>
      <c r="AL352" s="437"/>
      <c r="AM352" s="827" t="s">
        <v>1626</v>
      </c>
      <c r="AN352" s="438"/>
      <c r="AO352" s="833"/>
      <c r="AP352" s="427" t="s">
        <v>617</v>
      </c>
      <c r="AQ352" s="290" t="s">
        <v>129</v>
      </c>
      <c r="AR352" s="290"/>
      <c r="AS352" s="293"/>
    </row>
    <row r="353" spans="1:45" s="414" customFormat="1" ht="60" customHeight="1">
      <c r="A353" s="832">
        <v>283</v>
      </c>
      <c r="B353" s="903" t="s">
        <v>481</v>
      </c>
      <c r="C353" s="914" t="s">
        <v>193</v>
      </c>
      <c r="D353" s="914" t="s">
        <v>177</v>
      </c>
      <c r="E353" s="901">
        <v>42.935000000000002</v>
      </c>
      <c r="F353" s="785">
        <v>0</v>
      </c>
      <c r="G353" s="785">
        <v>0</v>
      </c>
      <c r="H353" s="901">
        <f t="shared" si="66"/>
        <v>42.935000000000002</v>
      </c>
      <c r="I353" s="901">
        <v>40</v>
      </c>
      <c r="J353" s="796" t="s">
        <v>1226</v>
      </c>
      <c r="K353" s="905" t="s">
        <v>91</v>
      </c>
      <c r="L353" s="912" t="s">
        <v>1725</v>
      </c>
      <c r="M353" s="901">
        <v>43.670999999999999</v>
      </c>
      <c r="N353" s="348">
        <v>45.677</v>
      </c>
      <c r="O353" s="712">
        <f t="shared" si="67"/>
        <v>2.0060000000000002</v>
      </c>
      <c r="P353" s="901">
        <v>0</v>
      </c>
      <c r="Q353" s="899" t="s">
        <v>91</v>
      </c>
      <c r="R353" s="903" t="s">
        <v>1717</v>
      </c>
      <c r="S353" s="912"/>
      <c r="T353" s="903" t="s">
        <v>672</v>
      </c>
      <c r="U353" s="807" t="s">
        <v>2</v>
      </c>
      <c r="V353" s="950" t="s">
        <v>477</v>
      </c>
      <c r="W353" s="436" t="s">
        <v>1176</v>
      </c>
      <c r="X353" s="436"/>
      <c r="Y353" s="827" t="s">
        <v>792</v>
      </c>
      <c r="Z353" s="809">
        <v>290</v>
      </c>
      <c r="AA353" s="827" t="s">
        <v>792</v>
      </c>
      <c r="AB353" s="669"/>
      <c r="AC353" s="808"/>
      <c r="AD353" s="436"/>
      <c r="AE353" s="827" t="s">
        <v>792</v>
      </c>
      <c r="AF353" s="809"/>
      <c r="AG353" s="827" t="s">
        <v>792</v>
      </c>
      <c r="AH353" s="669"/>
      <c r="AI353" s="808"/>
      <c r="AJ353" s="436"/>
      <c r="AK353" s="827" t="s">
        <v>792</v>
      </c>
      <c r="AL353" s="809"/>
      <c r="AM353" s="827" t="s">
        <v>792</v>
      </c>
      <c r="AN353" s="669"/>
      <c r="AO353" s="833"/>
      <c r="AP353" s="829" t="s">
        <v>701</v>
      </c>
      <c r="AQ353" s="290" t="s">
        <v>129</v>
      </c>
      <c r="AR353" s="290"/>
      <c r="AS353" s="293"/>
    </row>
    <row r="354" spans="1:45" ht="24" customHeight="1">
      <c r="A354" s="150"/>
      <c r="B354" s="151" t="s">
        <v>482</v>
      </c>
      <c r="C354" s="151"/>
      <c r="D354" s="151"/>
      <c r="E354" s="810"/>
      <c r="F354" s="811"/>
      <c r="G354" s="810"/>
      <c r="H354" s="810"/>
      <c r="I354" s="810"/>
      <c r="J354" s="810"/>
      <c r="K354" s="810"/>
      <c r="L354" s="810"/>
      <c r="M354" s="810"/>
      <c r="N354" s="810"/>
      <c r="O354" s="810"/>
      <c r="P354" s="810"/>
      <c r="Q354" s="810"/>
      <c r="R354" s="810"/>
      <c r="S354" s="810"/>
      <c r="T354" s="810"/>
      <c r="U354" s="810"/>
      <c r="V354" s="951"/>
      <c r="W354" s="810"/>
      <c r="X354" s="810"/>
      <c r="Y354" s="810"/>
      <c r="Z354" s="812"/>
      <c r="AA354" s="810"/>
      <c r="AB354" s="810"/>
      <c r="AC354" s="810"/>
      <c r="AD354" s="810"/>
      <c r="AE354" s="810"/>
      <c r="AF354" s="810"/>
      <c r="AG354" s="810"/>
      <c r="AH354" s="810"/>
      <c r="AI354" s="810"/>
      <c r="AJ354" s="810"/>
      <c r="AK354" s="810"/>
      <c r="AL354" s="810"/>
      <c r="AM354" s="810"/>
      <c r="AN354" s="810"/>
      <c r="AO354" s="810"/>
      <c r="AP354" s="810"/>
      <c r="AQ354" s="256"/>
      <c r="AR354" s="256"/>
      <c r="AS354" s="257"/>
    </row>
    <row r="355" spans="1:45" s="414" customFormat="1" ht="60" customHeight="1">
      <c r="A355" s="346">
        <v>284</v>
      </c>
      <c r="B355" s="459" t="s">
        <v>2085</v>
      </c>
      <c r="C355" s="342" t="s">
        <v>198</v>
      </c>
      <c r="D355" s="342" t="s">
        <v>177</v>
      </c>
      <c r="E355" s="666">
        <v>138.43899999999999</v>
      </c>
      <c r="F355" s="786">
        <v>0</v>
      </c>
      <c r="G355" s="341"/>
      <c r="H355" s="666">
        <v>138.43899999999999</v>
      </c>
      <c r="I355" s="666">
        <v>134</v>
      </c>
      <c r="J355" s="733" t="s">
        <v>1226</v>
      </c>
      <c r="K355" s="343" t="s">
        <v>91</v>
      </c>
      <c r="L355" s="347" t="s">
        <v>2086</v>
      </c>
      <c r="M355" s="666">
        <v>98.706000000000003</v>
      </c>
      <c r="N355" s="341">
        <v>98.263000000000005</v>
      </c>
      <c r="O355" s="345">
        <v>-0.44299999999999784</v>
      </c>
      <c r="P355" s="666" t="s">
        <v>534</v>
      </c>
      <c r="Q355" s="825" t="s">
        <v>91</v>
      </c>
      <c r="R355" s="459" t="s">
        <v>1975</v>
      </c>
      <c r="S355" s="858"/>
      <c r="T355" s="287" t="s">
        <v>1994</v>
      </c>
      <c r="U355" s="734" t="s">
        <v>1977</v>
      </c>
      <c r="V355" s="935" t="s">
        <v>2087</v>
      </c>
      <c r="W355" s="442" t="s">
        <v>1176</v>
      </c>
      <c r="X355" s="436"/>
      <c r="Y355" s="660" t="s">
        <v>534</v>
      </c>
      <c r="Z355" s="437">
        <v>291</v>
      </c>
      <c r="AA355" s="660" t="s">
        <v>534</v>
      </c>
      <c r="AB355" s="438"/>
      <c r="AC355" s="435"/>
      <c r="AD355" s="436"/>
      <c r="AE355" s="660" t="s">
        <v>534</v>
      </c>
      <c r="AF355" s="437"/>
      <c r="AG355" s="660" t="s">
        <v>534</v>
      </c>
      <c r="AH355" s="438"/>
      <c r="AI355" s="435"/>
      <c r="AJ355" s="436"/>
      <c r="AK355" s="660" t="s">
        <v>534</v>
      </c>
      <c r="AL355" s="437"/>
      <c r="AM355" s="660" t="s">
        <v>534</v>
      </c>
      <c r="AN355" s="438"/>
      <c r="AO355" s="510"/>
      <c r="AP355" s="428" t="s">
        <v>618</v>
      </c>
      <c r="AQ355" s="290" t="s">
        <v>129</v>
      </c>
      <c r="AR355" s="290"/>
      <c r="AS355" s="291"/>
    </row>
    <row r="356" spans="1:45" s="414" customFormat="1" ht="60" customHeight="1">
      <c r="A356" s="346">
        <v>285</v>
      </c>
      <c r="B356" s="459" t="s">
        <v>2088</v>
      </c>
      <c r="C356" s="342" t="s">
        <v>242</v>
      </c>
      <c r="D356" s="342" t="s">
        <v>177</v>
      </c>
      <c r="E356" s="666">
        <v>117.002</v>
      </c>
      <c r="F356" s="786">
        <v>0</v>
      </c>
      <c r="G356" s="341"/>
      <c r="H356" s="666">
        <v>117.002</v>
      </c>
      <c r="I356" s="666">
        <v>73</v>
      </c>
      <c r="J356" s="733" t="s">
        <v>1226</v>
      </c>
      <c r="K356" s="343" t="s">
        <v>91</v>
      </c>
      <c r="L356" s="347" t="s">
        <v>1436</v>
      </c>
      <c r="M356" s="666">
        <v>118.94499999999999</v>
      </c>
      <c r="N356" s="341">
        <v>114.931</v>
      </c>
      <c r="O356" s="345">
        <v>-4.0139999999999958</v>
      </c>
      <c r="P356" s="666" t="s">
        <v>534</v>
      </c>
      <c r="Q356" s="825" t="s">
        <v>91</v>
      </c>
      <c r="R356" s="459" t="s">
        <v>1976</v>
      </c>
      <c r="S356" s="858"/>
      <c r="T356" s="287" t="s">
        <v>1994</v>
      </c>
      <c r="U356" s="288" t="s">
        <v>1977</v>
      </c>
      <c r="V356" s="952" t="s">
        <v>2087</v>
      </c>
      <c r="W356" s="442" t="s">
        <v>1176</v>
      </c>
      <c r="X356" s="436"/>
      <c r="Y356" s="660" t="s">
        <v>534</v>
      </c>
      <c r="Z356" s="437">
        <v>292</v>
      </c>
      <c r="AA356" s="660" t="s">
        <v>534</v>
      </c>
      <c r="AB356" s="438"/>
      <c r="AC356" s="435"/>
      <c r="AD356" s="436"/>
      <c r="AE356" s="660" t="s">
        <v>534</v>
      </c>
      <c r="AF356" s="437"/>
      <c r="AG356" s="660" t="s">
        <v>534</v>
      </c>
      <c r="AH356" s="438"/>
      <c r="AI356" s="435"/>
      <c r="AJ356" s="436"/>
      <c r="AK356" s="660" t="s">
        <v>534</v>
      </c>
      <c r="AL356" s="437"/>
      <c r="AM356" s="660" t="s">
        <v>534</v>
      </c>
      <c r="AN356" s="438"/>
      <c r="AO356" s="510"/>
      <c r="AP356" s="428" t="s">
        <v>618</v>
      </c>
      <c r="AQ356" s="290" t="s">
        <v>129</v>
      </c>
      <c r="AR356" s="290"/>
      <c r="AS356" s="291"/>
    </row>
    <row r="357" spans="1:45" s="414" customFormat="1" ht="60" customHeight="1">
      <c r="A357" s="728">
        <v>286</v>
      </c>
      <c r="B357" s="459" t="s">
        <v>483</v>
      </c>
      <c r="C357" s="342" t="s">
        <v>248</v>
      </c>
      <c r="D357" s="342" t="s">
        <v>177</v>
      </c>
      <c r="E357" s="666">
        <v>86.506</v>
      </c>
      <c r="F357" s="786">
        <v>0</v>
      </c>
      <c r="G357" s="341">
        <v>0</v>
      </c>
      <c r="H357" s="666">
        <f t="shared" si="51"/>
        <v>86.506</v>
      </c>
      <c r="I357" s="666">
        <v>74</v>
      </c>
      <c r="J357" s="350" t="s">
        <v>1726</v>
      </c>
      <c r="K357" s="343" t="s">
        <v>91</v>
      </c>
      <c r="L357" s="858" t="s">
        <v>1727</v>
      </c>
      <c r="M357" s="666">
        <v>88.143000000000001</v>
      </c>
      <c r="N357" s="341">
        <v>88.143000000000001</v>
      </c>
      <c r="O357" s="367">
        <f t="shared" ref="O357:O359" si="68">+N357-M357</f>
        <v>0</v>
      </c>
      <c r="P357" s="666">
        <v>0</v>
      </c>
      <c r="Q357" s="825" t="s">
        <v>91</v>
      </c>
      <c r="R357" s="459" t="s">
        <v>1729</v>
      </c>
      <c r="S357" s="858"/>
      <c r="T357" s="459" t="s">
        <v>676</v>
      </c>
      <c r="U357" s="288" t="s">
        <v>2</v>
      </c>
      <c r="V357" s="949" t="s">
        <v>1201</v>
      </c>
      <c r="W357" s="442" t="s">
        <v>1176</v>
      </c>
      <c r="X357" s="436"/>
      <c r="Y357" s="827" t="s">
        <v>792</v>
      </c>
      <c r="Z357" s="437">
        <v>293</v>
      </c>
      <c r="AA357" s="827" t="s">
        <v>792</v>
      </c>
      <c r="AB357" s="438"/>
      <c r="AC357" s="435"/>
      <c r="AD357" s="436"/>
      <c r="AE357" s="827" t="s">
        <v>792</v>
      </c>
      <c r="AF357" s="437"/>
      <c r="AG357" s="827" t="s">
        <v>792</v>
      </c>
      <c r="AH357" s="438"/>
      <c r="AI357" s="435"/>
      <c r="AJ357" s="436"/>
      <c r="AK357" s="827" t="s">
        <v>792</v>
      </c>
      <c r="AL357" s="437"/>
      <c r="AM357" s="827" t="s">
        <v>792</v>
      </c>
      <c r="AN357" s="438"/>
      <c r="AO357" s="833"/>
      <c r="AP357" s="427" t="s">
        <v>115</v>
      </c>
      <c r="AQ357" s="290" t="s">
        <v>129</v>
      </c>
      <c r="AR357" s="290"/>
      <c r="AS357" s="293"/>
    </row>
    <row r="358" spans="1:45" s="414" customFormat="1" ht="73.5" customHeight="1">
      <c r="A358" s="728">
        <v>287</v>
      </c>
      <c r="B358" s="459" t="s">
        <v>484</v>
      </c>
      <c r="C358" s="342" t="s">
        <v>204</v>
      </c>
      <c r="D358" s="342" t="s">
        <v>177</v>
      </c>
      <c r="E358" s="666">
        <v>171.22300000000001</v>
      </c>
      <c r="F358" s="786">
        <v>0</v>
      </c>
      <c r="G358" s="341">
        <v>0</v>
      </c>
      <c r="H358" s="666">
        <f t="shared" si="51"/>
        <v>171.22300000000001</v>
      </c>
      <c r="I358" s="666">
        <v>163</v>
      </c>
      <c r="J358" s="352" t="s">
        <v>1226</v>
      </c>
      <c r="K358" s="343" t="s">
        <v>91</v>
      </c>
      <c r="L358" s="858" t="s">
        <v>1730</v>
      </c>
      <c r="M358" s="666">
        <v>174.37200000000001</v>
      </c>
      <c r="N358" s="341">
        <v>169.37200000000001</v>
      </c>
      <c r="O358" s="367">
        <f t="shared" si="68"/>
        <v>-5</v>
      </c>
      <c r="P358" s="666">
        <v>0</v>
      </c>
      <c r="Q358" s="825" t="s">
        <v>91</v>
      </c>
      <c r="R358" s="459" t="s">
        <v>1731</v>
      </c>
      <c r="S358" s="858"/>
      <c r="T358" s="459" t="s">
        <v>675</v>
      </c>
      <c r="U358" s="288" t="s">
        <v>2</v>
      </c>
      <c r="V358" s="949" t="s">
        <v>469</v>
      </c>
      <c r="W358" s="442" t="s">
        <v>1176</v>
      </c>
      <c r="X358" s="436"/>
      <c r="Y358" s="827" t="s">
        <v>792</v>
      </c>
      <c r="Z358" s="437">
        <v>294</v>
      </c>
      <c r="AA358" s="827" t="s">
        <v>792</v>
      </c>
      <c r="AB358" s="438"/>
      <c r="AC358" s="435"/>
      <c r="AD358" s="436"/>
      <c r="AE358" s="827" t="s">
        <v>792</v>
      </c>
      <c r="AF358" s="437"/>
      <c r="AG358" s="827" t="s">
        <v>792</v>
      </c>
      <c r="AH358" s="438"/>
      <c r="AI358" s="435"/>
      <c r="AJ358" s="436"/>
      <c r="AK358" s="827" t="s">
        <v>792</v>
      </c>
      <c r="AL358" s="437"/>
      <c r="AM358" s="827" t="s">
        <v>792</v>
      </c>
      <c r="AN358" s="438"/>
      <c r="AO358" s="833"/>
      <c r="AP358" s="427" t="s">
        <v>829</v>
      </c>
      <c r="AQ358" s="290" t="s">
        <v>129</v>
      </c>
      <c r="AR358" s="290"/>
      <c r="AS358" s="293"/>
    </row>
    <row r="359" spans="1:45" s="414" customFormat="1" ht="60" customHeight="1">
      <c r="A359" s="728">
        <v>288</v>
      </c>
      <c r="B359" s="459" t="s">
        <v>1732</v>
      </c>
      <c r="C359" s="342" t="s">
        <v>184</v>
      </c>
      <c r="D359" s="342" t="s">
        <v>177</v>
      </c>
      <c r="E359" s="666">
        <v>91.581000000000003</v>
      </c>
      <c r="F359" s="786">
        <v>0</v>
      </c>
      <c r="G359" s="341">
        <v>0</v>
      </c>
      <c r="H359" s="666">
        <f t="shared" si="51"/>
        <v>91.581000000000003</v>
      </c>
      <c r="I359" s="666">
        <v>90</v>
      </c>
      <c r="J359" s="733" t="s">
        <v>1226</v>
      </c>
      <c r="K359" s="343" t="s">
        <v>91</v>
      </c>
      <c r="L359" s="858" t="s">
        <v>1728</v>
      </c>
      <c r="M359" s="666">
        <v>98.120999999999995</v>
      </c>
      <c r="N359" s="341">
        <v>98.120999999999995</v>
      </c>
      <c r="O359" s="367">
        <f t="shared" si="68"/>
        <v>0</v>
      </c>
      <c r="P359" s="666">
        <v>0</v>
      </c>
      <c r="Q359" s="825" t="s">
        <v>91</v>
      </c>
      <c r="R359" s="459" t="s">
        <v>2094</v>
      </c>
      <c r="S359" s="858"/>
      <c r="T359" s="459" t="s">
        <v>676</v>
      </c>
      <c r="U359" s="288" t="s">
        <v>2</v>
      </c>
      <c r="V359" s="949" t="s">
        <v>444</v>
      </c>
      <c r="W359" s="442" t="s">
        <v>1176</v>
      </c>
      <c r="X359" s="436"/>
      <c r="Y359" s="827" t="s">
        <v>792</v>
      </c>
      <c r="Z359" s="437">
        <v>295</v>
      </c>
      <c r="AA359" s="827" t="s">
        <v>1626</v>
      </c>
      <c r="AB359" s="438"/>
      <c r="AC359" s="435"/>
      <c r="AD359" s="436"/>
      <c r="AE359" s="827" t="s">
        <v>792</v>
      </c>
      <c r="AF359" s="437"/>
      <c r="AG359" s="827" t="s">
        <v>792</v>
      </c>
      <c r="AH359" s="438"/>
      <c r="AI359" s="435"/>
      <c r="AJ359" s="436"/>
      <c r="AK359" s="827" t="s">
        <v>792</v>
      </c>
      <c r="AL359" s="437"/>
      <c r="AM359" s="827" t="s">
        <v>792</v>
      </c>
      <c r="AN359" s="438"/>
      <c r="AO359" s="833"/>
      <c r="AP359" s="427" t="s">
        <v>1733</v>
      </c>
      <c r="AQ359" s="290" t="s">
        <v>129</v>
      </c>
      <c r="AR359" s="290"/>
      <c r="AS359" s="293"/>
    </row>
    <row r="360" spans="1:45" s="414" customFormat="1" ht="60" customHeight="1">
      <c r="A360" s="728">
        <v>289</v>
      </c>
      <c r="B360" s="459" t="s">
        <v>485</v>
      </c>
      <c r="C360" s="342" t="s">
        <v>206</v>
      </c>
      <c r="D360" s="342" t="s">
        <v>486</v>
      </c>
      <c r="E360" s="666">
        <v>2379.5300000000002</v>
      </c>
      <c r="F360" s="786">
        <v>0</v>
      </c>
      <c r="G360" s="341">
        <v>0</v>
      </c>
      <c r="H360" s="666">
        <f t="shared" si="51"/>
        <v>2379.5300000000002</v>
      </c>
      <c r="I360" s="666">
        <v>2239</v>
      </c>
      <c r="J360" s="733" t="s">
        <v>1247</v>
      </c>
      <c r="K360" s="343" t="s">
        <v>91</v>
      </c>
      <c r="L360" s="858" t="s">
        <v>1555</v>
      </c>
      <c r="M360" s="666">
        <v>148.048</v>
      </c>
      <c r="N360" s="341">
        <v>163.25299999999999</v>
      </c>
      <c r="O360" s="345">
        <f t="shared" ref="O360:O370" si="69">+N360-M360</f>
        <v>15.204999999999984</v>
      </c>
      <c r="P360" s="666" t="s">
        <v>1611</v>
      </c>
      <c r="Q360" s="825" t="s">
        <v>91</v>
      </c>
      <c r="R360" s="459" t="s">
        <v>1556</v>
      </c>
      <c r="S360" s="858"/>
      <c r="T360" s="287" t="s">
        <v>415</v>
      </c>
      <c r="U360" s="427" t="s">
        <v>2</v>
      </c>
      <c r="V360" s="935" t="s">
        <v>444</v>
      </c>
      <c r="W360" s="442" t="s">
        <v>1176</v>
      </c>
      <c r="X360" s="436"/>
      <c r="Y360" s="823" t="s">
        <v>792</v>
      </c>
      <c r="Z360" s="437">
        <v>296</v>
      </c>
      <c r="AA360" s="823" t="s">
        <v>1557</v>
      </c>
      <c r="AB360" s="438"/>
      <c r="AC360" s="435" t="s">
        <v>1176</v>
      </c>
      <c r="AD360" s="436"/>
      <c r="AE360" s="823" t="s">
        <v>1558</v>
      </c>
      <c r="AF360" s="437">
        <v>315</v>
      </c>
      <c r="AG360" s="823" t="s">
        <v>792</v>
      </c>
      <c r="AH360" s="438"/>
      <c r="AI360" s="435"/>
      <c r="AJ360" s="436"/>
      <c r="AK360" s="823" t="s">
        <v>792</v>
      </c>
      <c r="AL360" s="437"/>
      <c r="AM360" s="823" t="s">
        <v>792</v>
      </c>
      <c r="AN360" s="438"/>
      <c r="AO360" s="824"/>
      <c r="AP360" s="427" t="s">
        <v>702</v>
      </c>
      <c r="AQ360" s="290" t="s">
        <v>129</v>
      </c>
      <c r="AR360" s="292"/>
      <c r="AS360" s="293"/>
    </row>
    <row r="361" spans="1:45" s="414" customFormat="1" ht="60" customHeight="1">
      <c r="A361" s="728">
        <v>290</v>
      </c>
      <c r="B361" s="459" t="s">
        <v>487</v>
      </c>
      <c r="C361" s="342" t="s">
        <v>242</v>
      </c>
      <c r="D361" s="342" t="s">
        <v>177</v>
      </c>
      <c r="E361" s="666">
        <v>200.59</v>
      </c>
      <c r="F361" s="786">
        <v>0</v>
      </c>
      <c r="G361" s="341">
        <v>0</v>
      </c>
      <c r="H361" s="666">
        <f t="shared" si="51"/>
        <v>200.59</v>
      </c>
      <c r="I361" s="666">
        <v>195</v>
      </c>
      <c r="J361" s="733" t="s">
        <v>1226</v>
      </c>
      <c r="K361" s="343" t="s">
        <v>91</v>
      </c>
      <c r="L361" s="858" t="s">
        <v>1384</v>
      </c>
      <c r="M361" s="666">
        <v>226.078</v>
      </c>
      <c r="N361" s="341">
        <v>236.30799999999999</v>
      </c>
      <c r="O361" s="345">
        <f t="shared" si="69"/>
        <v>10.22999999999999</v>
      </c>
      <c r="P361" s="666" t="s">
        <v>1612</v>
      </c>
      <c r="Q361" s="825" t="s">
        <v>91</v>
      </c>
      <c r="R361" s="459" t="s">
        <v>1586</v>
      </c>
      <c r="S361" s="858"/>
      <c r="T361" s="287" t="s">
        <v>415</v>
      </c>
      <c r="U361" s="427" t="s">
        <v>2</v>
      </c>
      <c r="V361" s="935" t="s">
        <v>444</v>
      </c>
      <c r="W361" s="442" t="s">
        <v>1176</v>
      </c>
      <c r="X361" s="436"/>
      <c r="Y361" s="660" t="s">
        <v>534</v>
      </c>
      <c r="Z361" s="437">
        <v>297</v>
      </c>
      <c r="AA361" s="660" t="s">
        <v>534</v>
      </c>
      <c r="AB361" s="438"/>
      <c r="AC361" s="435"/>
      <c r="AD361" s="436"/>
      <c r="AE361" s="660"/>
      <c r="AF361" s="437"/>
      <c r="AG361" s="660"/>
      <c r="AH361" s="438"/>
      <c r="AI361" s="435"/>
      <c r="AJ361" s="436"/>
      <c r="AK361" s="660"/>
      <c r="AL361" s="437"/>
      <c r="AM361" s="660"/>
      <c r="AN361" s="438"/>
      <c r="AO361" s="510"/>
      <c r="AP361" s="428"/>
      <c r="AQ361" s="290"/>
      <c r="AR361" s="292"/>
      <c r="AS361" s="293"/>
    </row>
    <row r="362" spans="1:45" s="414" customFormat="1" ht="60" customHeight="1">
      <c r="A362" s="728">
        <v>291</v>
      </c>
      <c r="B362" s="459" t="s">
        <v>488</v>
      </c>
      <c r="C362" s="342" t="s">
        <v>275</v>
      </c>
      <c r="D362" s="342" t="s">
        <v>177</v>
      </c>
      <c r="E362" s="666">
        <v>325.964</v>
      </c>
      <c r="F362" s="786">
        <v>0</v>
      </c>
      <c r="G362" s="341">
        <v>0</v>
      </c>
      <c r="H362" s="666">
        <f t="shared" si="51"/>
        <v>325.964</v>
      </c>
      <c r="I362" s="666">
        <v>305</v>
      </c>
      <c r="J362" s="352" t="s">
        <v>1226</v>
      </c>
      <c r="K362" s="343" t="s">
        <v>91</v>
      </c>
      <c r="L362" s="858" t="s">
        <v>1385</v>
      </c>
      <c r="M362" s="666">
        <v>367.61</v>
      </c>
      <c r="N362" s="341">
        <v>399.6</v>
      </c>
      <c r="O362" s="345">
        <f t="shared" si="69"/>
        <v>31.990000000000009</v>
      </c>
      <c r="P362" s="666" t="s">
        <v>1608</v>
      </c>
      <c r="Q362" s="825" t="s">
        <v>91</v>
      </c>
      <c r="R362" s="355" t="s">
        <v>1587</v>
      </c>
      <c r="S362" s="858"/>
      <c r="T362" s="287" t="s">
        <v>415</v>
      </c>
      <c r="U362" s="427" t="s">
        <v>2</v>
      </c>
      <c r="V362" s="935" t="s">
        <v>444</v>
      </c>
      <c r="W362" s="442" t="s">
        <v>1176</v>
      </c>
      <c r="X362" s="436"/>
      <c r="Y362" s="660" t="s">
        <v>534</v>
      </c>
      <c r="Z362" s="437">
        <v>298</v>
      </c>
      <c r="AA362" s="660" t="s">
        <v>534</v>
      </c>
      <c r="AB362" s="438"/>
      <c r="AC362" s="435"/>
      <c r="AD362" s="436"/>
      <c r="AE362" s="660"/>
      <c r="AF362" s="437"/>
      <c r="AG362" s="660"/>
      <c r="AH362" s="438"/>
      <c r="AI362" s="435"/>
      <c r="AJ362" s="436"/>
      <c r="AK362" s="660"/>
      <c r="AL362" s="437"/>
      <c r="AM362" s="660"/>
      <c r="AN362" s="438"/>
      <c r="AO362" s="510"/>
      <c r="AP362" s="428"/>
      <c r="AQ362" s="366"/>
      <c r="AR362" s="292"/>
      <c r="AS362" s="293"/>
    </row>
    <row r="363" spans="1:45" s="414" customFormat="1" ht="60" customHeight="1">
      <c r="A363" s="728">
        <v>292</v>
      </c>
      <c r="B363" s="459" t="s">
        <v>489</v>
      </c>
      <c r="C363" s="342" t="s">
        <v>172</v>
      </c>
      <c r="D363" s="342" t="s">
        <v>177</v>
      </c>
      <c r="E363" s="666">
        <v>93.66</v>
      </c>
      <c r="F363" s="786">
        <v>0</v>
      </c>
      <c r="G363" s="341">
        <v>0</v>
      </c>
      <c r="H363" s="666">
        <f t="shared" si="51"/>
        <v>93.66</v>
      </c>
      <c r="I363" s="666">
        <v>86</v>
      </c>
      <c r="J363" s="733" t="s">
        <v>1559</v>
      </c>
      <c r="K363" s="343" t="s">
        <v>91</v>
      </c>
      <c r="L363" s="858" t="s">
        <v>1560</v>
      </c>
      <c r="M363" s="666">
        <v>95.394000000000005</v>
      </c>
      <c r="N363" s="341">
        <v>96.197000000000003</v>
      </c>
      <c r="O363" s="345">
        <f t="shared" si="69"/>
        <v>0.80299999999999727</v>
      </c>
      <c r="P363" s="666" t="s">
        <v>1554</v>
      </c>
      <c r="Q363" s="825" t="s">
        <v>91</v>
      </c>
      <c r="R363" s="355" t="s">
        <v>1561</v>
      </c>
      <c r="S363" s="858"/>
      <c r="T363" s="287" t="s">
        <v>415</v>
      </c>
      <c r="U363" s="427" t="s">
        <v>2</v>
      </c>
      <c r="V363" s="935" t="s">
        <v>444</v>
      </c>
      <c r="W363" s="442" t="s">
        <v>1176</v>
      </c>
      <c r="X363" s="436"/>
      <c r="Y363" s="823" t="s">
        <v>792</v>
      </c>
      <c r="Z363" s="437">
        <v>299</v>
      </c>
      <c r="AA363" s="823" t="s">
        <v>1554</v>
      </c>
      <c r="AB363" s="438"/>
      <c r="AC363" s="435"/>
      <c r="AD363" s="436"/>
      <c r="AE363" s="823" t="s">
        <v>1557</v>
      </c>
      <c r="AF363" s="437"/>
      <c r="AG363" s="823" t="s">
        <v>1557</v>
      </c>
      <c r="AH363" s="438"/>
      <c r="AI363" s="435"/>
      <c r="AJ363" s="436"/>
      <c r="AK363" s="823" t="s">
        <v>792</v>
      </c>
      <c r="AL363" s="437"/>
      <c r="AM363" s="823" t="s">
        <v>1557</v>
      </c>
      <c r="AN363" s="438"/>
      <c r="AO363" s="824"/>
      <c r="AP363" s="428" t="s">
        <v>618</v>
      </c>
      <c r="AQ363" s="292" t="s">
        <v>129</v>
      </c>
      <c r="AR363" s="292"/>
      <c r="AS363" s="293"/>
    </row>
    <row r="364" spans="1:45" s="414" customFormat="1" ht="60" customHeight="1">
      <c r="A364" s="728">
        <v>293</v>
      </c>
      <c r="B364" s="459" t="s">
        <v>490</v>
      </c>
      <c r="C364" s="342" t="s">
        <v>362</v>
      </c>
      <c r="D364" s="342" t="s">
        <v>177</v>
      </c>
      <c r="E364" s="666">
        <v>39.686999999999998</v>
      </c>
      <c r="F364" s="786">
        <v>0</v>
      </c>
      <c r="G364" s="341">
        <v>0</v>
      </c>
      <c r="H364" s="666">
        <f t="shared" ref="H364:H386" si="70">E364+F364-G364</f>
        <v>39.686999999999998</v>
      </c>
      <c r="I364" s="666">
        <v>37</v>
      </c>
      <c r="J364" s="733" t="s">
        <v>1275</v>
      </c>
      <c r="K364" s="343" t="s">
        <v>91</v>
      </c>
      <c r="L364" s="858" t="s">
        <v>1386</v>
      </c>
      <c r="M364" s="666">
        <v>40.430999999999997</v>
      </c>
      <c r="N364" s="341">
        <v>40.969000000000001</v>
      </c>
      <c r="O364" s="345">
        <f t="shared" si="69"/>
        <v>0.53800000000000381</v>
      </c>
      <c r="P364" s="666" t="s">
        <v>1563</v>
      </c>
      <c r="Q364" s="825" t="s">
        <v>91</v>
      </c>
      <c r="R364" s="459" t="s">
        <v>1566</v>
      </c>
      <c r="S364" s="858"/>
      <c r="T364" s="287" t="s">
        <v>415</v>
      </c>
      <c r="U364" s="427" t="s">
        <v>2</v>
      </c>
      <c r="V364" s="935" t="s">
        <v>444</v>
      </c>
      <c r="W364" s="442" t="s">
        <v>1176</v>
      </c>
      <c r="X364" s="436"/>
      <c r="Y364" s="660" t="s">
        <v>797</v>
      </c>
      <c r="Z364" s="437">
        <v>300</v>
      </c>
      <c r="AA364" s="660" t="s">
        <v>792</v>
      </c>
      <c r="AB364" s="438"/>
      <c r="AC364" s="435"/>
      <c r="AD364" s="436"/>
      <c r="AE364" s="660" t="s">
        <v>792</v>
      </c>
      <c r="AF364" s="437"/>
      <c r="AG364" s="660" t="s">
        <v>792</v>
      </c>
      <c r="AH364" s="438"/>
      <c r="AI364" s="435"/>
      <c r="AJ364" s="436"/>
      <c r="AK364" s="660" t="s">
        <v>792</v>
      </c>
      <c r="AL364" s="437"/>
      <c r="AM364" s="660" t="s">
        <v>792</v>
      </c>
      <c r="AN364" s="438"/>
      <c r="AO364" s="510"/>
      <c r="AP364" s="428" t="s">
        <v>115</v>
      </c>
      <c r="AQ364" s="292" t="s">
        <v>129</v>
      </c>
      <c r="AR364" s="292"/>
      <c r="AS364" s="293"/>
    </row>
    <row r="365" spans="1:45" s="414" customFormat="1" ht="60" customHeight="1">
      <c r="A365" s="728">
        <v>294</v>
      </c>
      <c r="B365" s="459" t="s">
        <v>491</v>
      </c>
      <c r="C365" s="342" t="s">
        <v>284</v>
      </c>
      <c r="D365" s="342" t="s">
        <v>177</v>
      </c>
      <c r="E365" s="666">
        <v>564.70799999999997</v>
      </c>
      <c r="F365" s="666">
        <v>47.988399999999999</v>
      </c>
      <c r="G365" s="341">
        <v>87</v>
      </c>
      <c r="H365" s="666">
        <f>E365+F365-G365</f>
        <v>525.69639999999993</v>
      </c>
      <c r="I365" s="666">
        <v>463</v>
      </c>
      <c r="J365" s="733" t="s">
        <v>1226</v>
      </c>
      <c r="K365" s="343" t="s">
        <v>91</v>
      </c>
      <c r="L365" s="858" t="s">
        <v>1387</v>
      </c>
      <c r="M365" s="666">
        <v>523.18799999999999</v>
      </c>
      <c r="N365" s="341">
        <v>540.30999999999995</v>
      </c>
      <c r="O365" s="345">
        <f t="shared" si="69"/>
        <v>17.121999999999957</v>
      </c>
      <c r="P365" s="666">
        <v>0</v>
      </c>
      <c r="Q365" s="825" t="s">
        <v>91</v>
      </c>
      <c r="R365" s="459" t="s">
        <v>1471</v>
      </c>
      <c r="S365" s="858"/>
      <c r="T365" s="287" t="s">
        <v>415</v>
      </c>
      <c r="U365" s="427" t="s">
        <v>2</v>
      </c>
      <c r="V365" s="935" t="s">
        <v>492</v>
      </c>
      <c r="W365" s="442" t="s">
        <v>1176</v>
      </c>
      <c r="X365" s="436"/>
      <c r="Y365" s="660" t="s">
        <v>797</v>
      </c>
      <c r="Z365" s="437">
        <v>301</v>
      </c>
      <c r="AA365" s="660" t="s">
        <v>792</v>
      </c>
      <c r="AB365" s="438"/>
      <c r="AC365" s="435"/>
      <c r="AD365" s="436"/>
      <c r="AE365" s="660" t="s">
        <v>792</v>
      </c>
      <c r="AF365" s="437"/>
      <c r="AG365" s="660" t="s">
        <v>792</v>
      </c>
      <c r="AH365" s="438"/>
      <c r="AI365" s="435"/>
      <c r="AJ365" s="436"/>
      <c r="AK365" s="660" t="s">
        <v>792</v>
      </c>
      <c r="AL365" s="437"/>
      <c r="AM365" s="660" t="s">
        <v>792</v>
      </c>
      <c r="AN365" s="438"/>
      <c r="AO365" s="510"/>
      <c r="AP365" s="427" t="s">
        <v>701</v>
      </c>
      <c r="AQ365" s="292" t="s">
        <v>129</v>
      </c>
      <c r="AR365" s="292"/>
      <c r="AS365" s="293"/>
    </row>
    <row r="366" spans="1:45" s="414" customFormat="1" ht="60" customHeight="1">
      <c r="A366" s="728">
        <v>295</v>
      </c>
      <c r="B366" s="459" t="s">
        <v>493</v>
      </c>
      <c r="C366" s="342" t="s">
        <v>272</v>
      </c>
      <c r="D366" s="342" t="s">
        <v>177</v>
      </c>
      <c r="E366" s="666">
        <v>34.433</v>
      </c>
      <c r="F366" s="786">
        <v>0</v>
      </c>
      <c r="G366" s="341">
        <v>0</v>
      </c>
      <c r="H366" s="666">
        <f t="shared" si="70"/>
        <v>34.433</v>
      </c>
      <c r="I366" s="666">
        <v>34</v>
      </c>
      <c r="J366" s="733" t="s">
        <v>1226</v>
      </c>
      <c r="K366" s="343" t="s">
        <v>91</v>
      </c>
      <c r="L366" s="858" t="s">
        <v>1388</v>
      </c>
      <c r="M366" s="666">
        <v>35.277999999999999</v>
      </c>
      <c r="N366" s="341">
        <v>35.506</v>
      </c>
      <c r="O366" s="345">
        <f t="shared" si="69"/>
        <v>0.22800000000000153</v>
      </c>
      <c r="P366" s="666" t="s">
        <v>1613</v>
      </c>
      <c r="Q366" s="825" t="s">
        <v>91</v>
      </c>
      <c r="R366" s="459" t="s">
        <v>1573</v>
      </c>
      <c r="S366" s="858"/>
      <c r="T366" s="287" t="s">
        <v>415</v>
      </c>
      <c r="U366" s="427" t="s">
        <v>2</v>
      </c>
      <c r="V366" s="935" t="s">
        <v>444</v>
      </c>
      <c r="W366" s="442" t="s">
        <v>1176</v>
      </c>
      <c r="X366" s="436"/>
      <c r="Y366" s="660" t="s">
        <v>797</v>
      </c>
      <c r="Z366" s="437">
        <v>302</v>
      </c>
      <c r="AA366" s="660" t="s">
        <v>792</v>
      </c>
      <c r="AB366" s="438"/>
      <c r="AC366" s="435"/>
      <c r="AD366" s="436"/>
      <c r="AE366" s="660" t="s">
        <v>792</v>
      </c>
      <c r="AF366" s="437"/>
      <c r="AG366" s="660" t="s">
        <v>792</v>
      </c>
      <c r="AH366" s="438"/>
      <c r="AI366" s="435"/>
      <c r="AJ366" s="436"/>
      <c r="AK366" s="660" t="s">
        <v>792</v>
      </c>
      <c r="AL366" s="437"/>
      <c r="AM366" s="660" t="s">
        <v>792</v>
      </c>
      <c r="AN366" s="438"/>
      <c r="AO366" s="510"/>
      <c r="AP366" s="428" t="s">
        <v>617</v>
      </c>
      <c r="AQ366" s="292" t="s">
        <v>129</v>
      </c>
      <c r="AR366" s="292"/>
      <c r="AS366" s="293"/>
    </row>
    <row r="367" spans="1:45" s="414" customFormat="1" ht="151.5" customHeight="1">
      <c r="A367" s="728">
        <v>296</v>
      </c>
      <c r="B367" s="459" t="s">
        <v>494</v>
      </c>
      <c r="C367" s="342" t="s">
        <v>280</v>
      </c>
      <c r="D367" s="342" t="s">
        <v>177</v>
      </c>
      <c r="E367" s="666">
        <v>39.308999999999997</v>
      </c>
      <c r="F367" s="786">
        <v>0</v>
      </c>
      <c r="G367" s="341">
        <v>0</v>
      </c>
      <c r="H367" s="666">
        <f t="shared" si="70"/>
        <v>39.308999999999997</v>
      </c>
      <c r="I367" s="666">
        <v>32</v>
      </c>
      <c r="J367" s="350" t="s">
        <v>1513</v>
      </c>
      <c r="K367" s="343" t="s">
        <v>91</v>
      </c>
      <c r="L367" s="858" t="s">
        <v>1514</v>
      </c>
      <c r="M367" s="666">
        <v>40.137</v>
      </c>
      <c r="N367" s="341">
        <v>42.866999999999997</v>
      </c>
      <c r="O367" s="345">
        <f t="shared" si="69"/>
        <v>2.7299999999999969</v>
      </c>
      <c r="P367" s="666" t="s">
        <v>1607</v>
      </c>
      <c r="Q367" s="825" t="s">
        <v>91</v>
      </c>
      <c r="R367" s="459" t="s">
        <v>1594</v>
      </c>
      <c r="S367" s="858"/>
      <c r="T367" s="287" t="s">
        <v>415</v>
      </c>
      <c r="U367" s="427" t="s">
        <v>2</v>
      </c>
      <c r="V367" s="935" t="s">
        <v>444</v>
      </c>
      <c r="W367" s="442" t="s">
        <v>1176</v>
      </c>
      <c r="X367" s="436"/>
      <c r="Y367" s="660" t="s">
        <v>797</v>
      </c>
      <c r="Z367" s="437">
        <v>303</v>
      </c>
      <c r="AA367" s="660" t="s">
        <v>792</v>
      </c>
      <c r="AB367" s="438"/>
      <c r="AC367" s="435"/>
      <c r="AD367" s="436"/>
      <c r="AE367" s="660" t="s">
        <v>792</v>
      </c>
      <c r="AF367" s="437"/>
      <c r="AG367" s="660" t="s">
        <v>792</v>
      </c>
      <c r="AH367" s="438"/>
      <c r="AI367" s="435"/>
      <c r="AJ367" s="436"/>
      <c r="AK367" s="660" t="s">
        <v>792</v>
      </c>
      <c r="AL367" s="437"/>
      <c r="AM367" s="660" t="s">
        <v>792</v>
      </c>
      <c r="AN367" s="438"/>
      <c r="AO367" s="510"/>
      <c r="AP367" s="428" t="s">
        <v>115</v>
      </c>
      <c r="AQ367" s="292" t="s">
        <v>129</v>
      </c>
      <c r="AR367" s="292"/>
      <c r="AS367" s="293"/>
    </row>
    <row r="368" spans="1:45" s="414" customFormat="1" ht="60" customHeight="1">
      <c r="A368" s="728">
        <v>297</v>
      </c>
      <c r="B368" s="459" t="s">
        <v>495</v>
      </c>
      <c r="C368" s="342" t="s">
        <v>194</v>
      </c>
      <c r="D368" s="342" t="s">
        <v>177</v>
      </c>
      <c r="E368" s="666">
        <v>62.414000000000001</v>
      </c>
      <c r="F368" s="786">
        <v>0</v>
      </c>
      <c r="G368" s="341">
        <v>0</v>
      </c>
      <c r="H368" s="666">
        <f t="shared" si="70"/>
        <v>62.414000000000001</v>
      </c>
      <c r="I368" s="666">
        <v>52</v>
      </c>
      <c r="J368" s="352" t="s">
        <v>1226</v>
      </c>
      <c r="K368" s="343" t="s">
        <v>91</v>
      </c>
      <c r="L368" s="858" t="s">
        <v>1389</v>
      </c>
      <c r="M368" s="666">
        <v>138.82900000000001</v>
      </c>
      <c r="N368" s="341">
        <v>161.583</v>
      </c>
      <c r="O368" s="345">
        <f t="shared" si="69"/>
        <v>22.753999999999991</v>
      </c>
      <c r="P368" s="666" t="s">
        <v>1606</v>
      </c>
      <c r="Q368" s="825" t="s">
        <v>91</v>
      </c>
      <c r="R368" s="459" t="s">
        <v>1588</v>
      </c>
      <c r="S368" s="858"/>
      <c r="T368" s="287" t="s">
        <v>415</v>
      </c>
      <c r="U368" s="427" t="s">
        <v>2</v>
      </c>
      <c r="V368" s="935" t="s">
        <v>444</v>
      </c>
      <c r="W368" s="442" t="s">
        <v>1176</v>
      </c>
      <c r="X368" s="436"/>
      <c r="Y368" s="660" t="s">
        <v>534</v>
      </c>
      <c r="Z368" s="437">
        <v>304</v>
      </c>
      <c r="AA368" s="660" t="s">
        <v>534</v>
      </c>
      <c r="AB368" s="438"/>
      <c r="AC368" s="435" t="s">
        <v>1176</v>
      </c>
      <c r="AD368" s="436"/>
      <c r="AE368" s="660" t="s">
        <v>534</v>
      </c>
      <c r="AF368" s="437">
        <v>124</v>
      </c>
      <c r="AG368" s="660" t="s">
        <v>534</v>
      </c>
      <c r="AH368" s="438"/>
      <c r="AI368" s="435" t="s">
        <v>1176</v>
      </c>
      <c r="AJ368" s="436"/>
      <c r="AK368" s="660" t="s">
        <v>534</v>
      </c>
      <c r="AL368" s="437">
        <v>126</v>
      </c>
      <c r="AM368" s="660" t="s">
        <v>534</v>
      </c>
      <c r="AN368" s="438"/>
      <c r="AO368" s="510"/>
      <c r="AP368" s="428"/>
      <c r="AQ368" s="292"/>
      <c r="AR368" s="292"/>
      <c r="AS368" s="293"/>
    </row>
    <row r="369" spans="1:47" s="414" customFormat="1" ht="60" customHeight="1">
      <c r="A369" s="728">
        <v>298</v>
      </c>
      <c r="B369" s="459" t="s">
        <v>496</v>
      </c>
      <c r="C369" s="342" t="s">
        <v>248</v>
      </c>
      <c r="D369" s="342" t="s">
        <v>177</v>
      </c>
      <c r="E369" s="666">
        <v>54.631</v>
      </c>
      <c r="F369" s="786">
        <v>0</v>
      </c>
      <c r="G369" s="341">
        <v>41</v>
      </c>
      <c r="H369" s="666">
        <f t="shared" si="70"/>
        <v>13.631</v>
      </c>
      <c r="I369" s="666">
        <v>9</v>
      </c>
      <c r="J369" s="733" t="s">
        <v>1226</v>
      </c>
      <c r="K369" s="343" t="s">
        <v>91</v>
      </c>
      <c r="L369" s="347" t="s">
        <v>1538</v>
      </c>
      <c r="M369" s="666">
        <v>58.326999999999998</v>
      </c>
      <c r="N369" s="341">
        <v>58.932000000000002</v>
      </c>
      <c r="O369" s="345">
        <f t="shared" si="69"/>
        <v>0.60500000000000398</v>
      </c>
      <c r="P369" s="666">
        <v>0</v>
      </c>
      <c r="Q369" s="825" t="s">
        <v>91</v>
      </c>
      <c r="R369" s="459" t="s">
        <v>1539</v>
      </c>
      <c r="S369" s="858"/>
      <c r="T369" s="735" t="s">
        <v>174</v>
      </c>
      <c r="U369" s="288" t="s">
        <v>2</v>
      </c>
      <c r="V369" s="936" t="s">
        <v>1540</v>
      </c>
      <c r="W369" s="442" t="s">
        <v>1176</v>
      </c>
      <c r="X369" s="436"/>
      <c r="Y369" s="821" t="s">
        <v>1529</v>
      </c>
      <c r="Z369" s="437">
        <v>305</v>
      </c>
      <c r="AA369" s="821" t="s">
        <v>1529</v>
      </c>
      <c r="AB369" s="438"/>
      <c r="AC369" s="435"/>
      <c r="AD369" s="436"/>
      <c r="AE369" s="821" t="s">
        <v>792</v>
      </c>
      <c r="AF369" s="437"/>
      <c r="AG369" s="821" t="s">
        <v>1529</v>
      </c>
      <c r="AH369" s="438"/>
      <c r="AI369" s="435"/>
      <c r="AJ369" s="436"/>
      <c r="AK369" s="821" t="s">
        <v>1529</v>
      </c>
      <c r="AL369" s="437"/>
      <c r="AM369" s="821" t="s">
        <v>1529</v>
      </c>
      <c r="AN369" s="438"/>
      <c r="AO369" s="822"/>
      <c r="AP369" s="427" t="s">
        <v>701</v>
      </c>
      <c r="AQ369" s="292" t="s">
        <v>129</v>
      </c>
      <c r="AR369" s="292"/>
      <c r="AS369" s="293"/>
    </row>
    <row r="370" spans="1:47" s="414" customFormat="1" ht="117.6" customHeight="1">
      <c r="A370" s="728">
        <v>299</v>
      </c>
      <c r="B370" s="459" t="s">
        <v>634</v>
      </c>
      <c r="C370" s="342" t="s">
        <v>248</v>
      </c>
      <c r="D370" s="342" t="s">
        <v>177</v>
      </c>
      <c r="E370" s="666">
        <v>71.813999999999993</v>
      </c>
      <c r="F370" s="786">
        <v>0</v>
      </c>
      <c r="G370" s="341">
        <v>0</v>
      </c>
      <c r="H370" s="666">
        <f t="shared" si="70"/>
        <v>71.813999999999993</v>
      </c>
      <c r="I370" s="666">
        <v>62</v>
      </c>
      <c r="J370" s="350" t="s">
        <v>1541</v>
      </c>
      <c r="K370" s="343" t="s">
        <v>91</v>
      </c>
      <c r="L370" s="344" t="s">
        <v>1283</v>
      </c>
      <c r="M370" s="666">
        <v>85.463999999999999</v>
      </c>
      <c r="N370" s="341">
        <v>585</v>
      </c>
      <c r="O370" s="345">
        <f t="shared" si="69"/>
        <v>499.536</v>
      </c>
      <c r="P370" s="666">
        <v>0</v>
      </c>
      <c r="Q370" s="825" t="s">
        <v>91</v>
      </c>
      <c r="R370" s="735" t="s">
        <v>1516</v>
      </c>
      <c r="S370" s="858"/>
      <c r="T370" s="287" t="s">
        <v>201</v>
      </c>
      <c r="U370" s="427" t="s">
        <v>2</v>
      </c>
      <c r="V370" s="936" t="s">
        <v>254</v>
      </c>
      <c r="W370" s="442" t="s">
        <v>1176</v>
      </c>
      <c r="X370" s="442"/>
      <c r="Y370" s="655" t="s">
        <v>792</v>
      </c>
      <c r="Z370" s="437">
        <v>306</v>
      </c>
      <c r="AA370" s="655" t="s">
        <v>1529</v>
      </c>
      <c r="AB370" s="438"/>
      <c r="AC370" s="435" t="s">
        <v>1179</v>
      </c>
      <c r="AD370" s="442"/>
      <c r="AE370" s="655" t="s">
        <v>792</v>
      </c>
      <c r="AF370" s="437">
        <v>238</v>
      </c>
      <c r="AG370" s="655" t="s">
        <v>1529</v>
      </c>
      <c r="AH370" s="438"/>
      <c r="AI370" s="435"/>
      <c r="AJ370" s="442"/>
      <c r="AK370" s="655" t="s">
        <v>1529</v>
      </c>
      <c r="AL370" s="437"/>
      <c r="AM370" s="655" t="s">
        <v>1529</v>
      </c>
      <c r="AN370" s="438"/>
      <c r="AO370" s="342"/>
      <c r="AP370" s="428" t="s">
        <v>115</v>
      </c>
      <c r="AQ370" s="292" t="s">
        <v>1537</v>
      </c>
      <c r="AR370" s="292"/>
      <c r="AS370" s="293"/>
    </row>
    <row r="371" spans="1:47" ht="24" customHeight="1">
      <c r="A371" s="250"/>
      <c r="B371" s="251" t="s">
        <v>497</v>
      </c>
      <c r="C371" s="251"/>
      <c r="D371" s="251"/>
      <c r="E371" s="253"/>
      <c r="F371" s="794"/>
      <c r="G371" s="252"/>
      <c r="H371" s="253"/>
      <c r="I371" s="253"/>
      <c r="J371" s="254"/>
      <c r="K371" s="255"/>
      <c r="L371" s="255"/>
      <c r="M371" s="670"/>
      <c r="N371" s="255"/>
      <c r="O371" s="255"/>
      <c r="P371" s="255"/>
      <c r="Q371" s="255"/>
      <c r="R371" s="255"/>
      <c r="S371" s="255"/>
      <c r="T371" s="255"/>
      <c r="U371" s="255"/>
      <c r="V371" s="953"/>
      <c r="W371" s="255"/>
      <c r="X371" s="255"/>
      <c r="Y371" s="255"/>
      <c r="Z371" s="624"/>
      <c r="AA371" s="255"/>
      <c r="AB371" s="255"/>
      <c r="AC371" s="255"/>
      <c r="AD371" s="255"/>
      <c r="AE371" s="255"/>
      <c r="AF371" s="255"/>
      <c r="AG371" s="255"/>
      <c r="AH371" s="255"/>
      <c r="AI371" s="255"/>
      <c r="AJ371" s="255"/>
      <c r="AK371" s="255"/>
      <c r="AL371" s="255"/>
      <c r="AM371" s="255"/>
      <c r="AN371" s="255"/>
      <c r="AO371" s="255"/>
      <c r="AP371" s="255"/>
      <c r="AQ371" s="256"/>
      <c r="AR371" s="256"/>
      <c r="AS371" s="257"/>
    </row>
    <row r="372" spans="1:47" s="414" customFormat="1" ht="107.25" customHeight="1">
      <c r="A372" s="346">
        <v>300</v>
      </c>
      <c r="B372" s="459" t="s">
        <v>498</v>
      </c>
      <c r="C372" s="342" t="s">
        <v>261</v>
      </c>
      <c r="D372" s="342" t="s">
        <v>177</v>
      </c>
      <c r="E372" s="666">
        <v>1873.932</v>
      </c>
      <c r="F372" s="786">
        <v>0</v>
      </c>
      <c r="G372" s="732"/>
      <c r="H372" s="666">
        <f>E372+F372-G372</f>
        <v>1873.932</v>
      </c>
      <c r="I372" s="666">
        <v>1705</v>
      </c>
      <c r="J372" s="733" t="s">
        <v>1439</v>
      </c>
      <c r="K372" s="343" t="s">
        <v>91</v>
      </c>
      <c r="L372" s="344" t="s">
        <v>1341</v>
      </c>
      <c r="M372" s="666">
        <v>1939.6880000000001</v>
      </c>
      <c r="N372" s="341">
        <v>2181.165</v>
      </c>
      <c r="O372" s="345">
        <f t="shared" ref="O372:O375" si="71">+N372-M372</f>
        <v>241.47699999999986</v>
      </c>
      <c r="P372" s="365"/>
      <c r="Q372" s="825" t="s">
        <v>91</v>
      </c>
      <c r="R372" s="459" t="s">
        <v>2159</v>
      </c>
      <c r="S372" s="858"/>
      <c r="T372" s="287" t="s">
        <v>499</v>
      </c>
      <c r="U372" s="427" t="s">
        <v>2</v>
      </c>
      <c r="V372" s="936" t="s">
        <v>683</v>
      </c>
      <c r="W372" s="442" t="s">
        <v>1176</v>
      </c>
      <c r="X372" s="436"/>
      <c r="Y372" s="660" t="s">
        <v>797</v>
      </c>
      <c r="Z372" s="437">
        <v>307</v>
      </c>
      <c r="AA372" s="660" t="s">
        <v>792</v>
      </c>
      <c r="AB372" s="438"/>
      <c r="AC372" s="435"/>
      <c r="AD372" s="436"/>
      <c r="AE372" s="660" t="s">
        <v>792</v>
      </c>
      <c r="AF372" s="437"/>
      <c r="AG372" s="660" t="s">
        <v>792</v>
      </c>
      <c r="AH372" s="438"/>
      <c r="AI372" s="435"/>
      <c r="AJ372" s="436"/>
      <c r="AK372" s="660" t="s">
        <v>792</v>
      </c>
      <c r="AL372" s="437"/>
      <c r="AM372" s="660" t="s">
        <v>792</v>
      </c>
      <c r="AN372" s="438"/>
      <c r="AO372" s="510"/>
      <c r="AP372" s="428" t="s">
        <v>618</v>
      </c>
      <c r="AQ372" s="292" t="s">
        <v>129</v>
      </c>
      <c r="AR372" s="292"/>
      <c r="AS372" s="293"/>
    </row>
    <row r="373" spans="1:47" s="414" customFormat="1" ht="60" customHeight="1">
      <c r="A373" s="346">
        <v>301</v>
      </c>
      <c r="B373" s="459" t="s">
        <v>500</v>
      </c>
      <c r="C373" s="342" t="s">
        <v>330</v>
      </c>
      <c r="D373" s="342" t="s">
        <v>177</v>
      </c>
      <c r="E373" s="666">
        <v>81.412000000000006</v>
      </c>
      <c r="F373" s="786">
        <v>0</v>
      </c>
      <c r="G373" s="666"/>
      <c r="H373" s="666">
        <f t="shared" si="70"/>
        <v>81.412000000000006</v>
      </c>
      <c r="I373" s="666">
        <v>77</v>
      </c>
      <c r="J373" s="733" t="s">
        <v>1226</v>
      </c>
      <c r="K373" s="343" t="s">
        <v>91</v>
      </c>
      <c r="L373" s="344" t="s">
        <v>1342</v>
      </c>
      <c r="M373" s="666">
        <v>84.762</v>
      </c>
      <c r="N373" s="341">
        <v>87.885000000000005</v>
      </c>
      <c r="O373" s="345">
        <f t="shared" si="71"/>
        <v>3.1230000000000047</v>
      </c>
      <c r="P373" s="365"/>
      <c r="Q373" s="825" t="s">
        <v>91</v>
      </c>
      <c r="R373" s="459" t="s">
        <v>2160</v>
      </c>
      <c r="S373" s="858"/>
      <c r="T373" s="287" t="s">
        <v>499</v>
      </c>
      <c r="U373" s="427" t="s">
        <v>2</v>
      </c>
      <c r="V373" s="936" t="s">
        <v>501</v>
      </c>
      <c r="W373" s="442" t="s">
        <v>1176</v>
      </c>
      <c r="X373" s="436"/>
      <c r="Y373" s="660" t="s">
        <v>797</v>
      </c>
      <c r="Z373" s="437">
        <v>308</v>
      </c>
      <c r="AA373" s="660" t="s">
        <v>792</v>
      </c>
      <c r="AB373" s="438"/>
      <c r="AC373" s="435"/>
      <c r="AD373" s="436"/>
      <c r="AE373" s="660" t="s">
        <v>792</v>
      </c>
      <c r="AF373" s="437"/>
      <c r="AG373" s="660" t="s">
        <v>792</v>
      </c>
      <c r="AH373" s="438"/>
      <c r="AI373" s="435"/>
      <c r="AJ373" s="436"/>
      <c r="AK373" s="660" t="s">
        <v>792</v>
      </c>
      <c r="AL373" s="437"/>
      <c r="AM373" s="660" t="s">
        <v>792</v>
      </c>
      <c r="AN373" s="438"/>
      <c r="AO373" s="510"/>
      <c r="AP373" s="428" t="s">
        <v>618</v>
      </c>
      <c r="AQ373" s="292" t="s">
        <v>129</v>
      </c>
      <c r="AR373" s="292"/>
      <c r="AS373" s="293"/>
    </row>
    <row r="374" spans="1:47" s="414" customFormat="1" ht="60" customHeight="1">
      <c r="A374" s="728">
        <v>302</v>
      </c>
      <c r="B374" s="459" t="s">
        <v>502</v>
      </c>
      <c r="C374" s="342" t="s">
        <v>362</v>
      </c>
      <c r="D374" s="342" t="s">
        <v>177</v>
      </c>
      <c r="E374" s="666">
        <v>178.74199999999999</v>
      </c>
      <c r="F374" s="901">
        <v>4.1406900000000002</v>
      </c>
      <c r="G374" s="666">
        <v>59.788800000000002</v>
      </c>
      <c r="H374" s="666">
        <f t="shared" si="70"/>
        <v>123.09388999999999</v>
      </c>
      <c r="I374" s="666">
        <v>116.10318100000001</v>
      </c>
      <c r="J374" s="352" t="s">
        <v>1226</v>
      </c>
      <c r="K374" s="343" t="s">
        <v>91</v>
      </c>
      <c r="L374" s="858" t="s">
        <v>1734</v>
      </c>
      <c r="M374" s="666">
        <v>125.25700000000001</v>
      </c>
      <c r="N374" s="341">
        <v>213.86699999999999</v>
      </c>
      <c r="O374" s="367">
        <f t="shared" si="71"/>
        <v>88.609999999999985</v>
      </c>
      <c r="P374" s="365">
        <v>0</v>
      </c>
      <c r="Q374" s="825" t="s">
        <v>91</v>
      </c>
      <c r="R374" s="459" t="s">
        <v>1735</v>
      </c>
      <c r="S374" s="858"/>
      <c r="T374" s="459" t="s">
        <v>503</v>
      </c>
      <c r="U374" s="288" t="s">
        <v>2</v>
      </c>
      <c r="V374" s="949" t="s">
        <v>504</v>
      </c>
      <c r="W374" s="442" t="s">
        <v>1176</v>
      </c>
      <c r="X374" s="436"/>
      <c r="Y374" s="827" t="s">
        <v>1626</v>
      </c>
      <c r="Z374" s="437">
        <v>309</v>
      </c>
      <c r="AA374" s="827" t="s">
        <v>1736</v>
      </c>
      <c r="AB374" s="438"/>
      <c r="AC374" s="435"/>
      <c r="AD374" s="436"/>
      <c r="AE374" s="827" t="s">
        <v>792</v>
      </c>
      <c r="AF374" s="437"/>
      <c r="AG374" s="827" t="s">
        <v>1737</v>
      </c>
      <c r="AH374" s="438"/>
      <c r="AI374" s="435"/>
      <c r="AJ374" s="436"/>
      <c r="AK374" s="827" t="s">
        <v>792</v>
      </c>
      <c r="AL374" s="437"/>
      <c r="AM374" s="827" t="s">
        <v>792</v>
      </c>
      <c r="AN374" s="438"/>
      <c r="AO374" s="833"/>
      <c r="AP374" s="427" t="s">
        <v>829</v>
      </c>
      <c r="AQ374" s="292" t="s">
        <v>129</v>
      </c>
      <c r="AR374" s="292"/>
      <c r="AS374" s="293"/>
    </row>
    <row r="375" spans="1:47" s="414" customFormat="1" ht="125.45" customHeight="1">
      <c r="A375" s="729">
        <v>303</v>
      </c>
      <c r="B375" s="904" t="s">
        <v>505</v>
      </c>
      <c r="C375" s="915" t="s">
        <v>193</v>
      </c>
      <c r="D375" s="915" t="s">
        <v>177</v>
      </c>
      <c r="E375" s="666">
        <v>5.0220000000000002</v>
      </c>
      <c r="F375" s="786">
        <v>0</v>
      </c>
      <c r="G375" s="806">
        <v>0</v>
      </c>
      <c r="H375" s="902">
        <f t="shared" si="70"/>
        <v>5.0220000000000002</v>
      </c>
      <c r="I375" s="902">
        <v>5</v>
      </c>
      <c r="J375" s="814" t="s">
        <v>1738</v>
      </c>
      <c r="K375" s="906" t="s">
        <v>91</v>
      </c>
      <c r="L375" s="913" t="s">
        <v>1739</v>
      </c>
      <c r="M375" s="666">
        <v>5.101</v>
      </c>
      <c r="N375" s="359">
        <v>5.101</v>
      </c>
      <c r="O375" s="360">
        <f t="shared" si="71"/>
        <v>0</v>
      </c>
      <c r="P375" s="365">
        <v>0</v>
      </c>
      <c r="Q375" s="900" t="s">
        <v>1473</v>
      </c>
      <c r="R375" s="904" t="s">
        <v>1740</v>
      </c>
      <c r="S375" s="913"/>
      <c r="T375" s="361" t="s">
        <v>677</v>
      </c>
      <c r="U375" s="918" t="s">
        <v>2</v>
      </c>
      <c r="V375" s="937" t="s">
        <v>501</v>
      </c>
      <c r="W375" s="442" t="s">
        <v>1176</v>
      </c>
      <c r="X375" s="436"/>
      <c r="Y375" s="827" t="s">
        <v>1741</v>
      </c>
      <c r="Z375" s="437">
        <v>310</v>
      </c>
      <c r="AA375" s="827" t="s">
        <v>1741</v>
      </c>
      <c r="AB375" s="438"/>
      <c r="AC375" s="435"/>
      <c r="AD375" s="436"/>
      <c r="AE375" s="827" t="s">
        <v>1671</v>
      </c>
      <c r="AF375" s="437"/>
      <c r="AG375" s="827" t="s">
        <v>792</v>
      </c>
      <c r="AH375" s="438"/>
      <c r="AI375" s="435"/>
      <c r="AJ375" s="436"/>
      <c r="AK375" s="827" t="s">
        <v>1741</v>
      </c>
      <c r="AL375" s="437"/>
      <c r="AM375" s="827" t="s">
        <v>792</v>
      </c>
      <c r="AN375" s="438"/>
      <c r="AO375" s="833"/>
      <c r="AP375" s="731" t="s">
        <v>115</v>
      </c>
      <c r="AQ375" s="839" t="s">
        <v>129</v>
      </c>
      <c r="AR375" s="839"/>
      <c r="AS375" s="838"/>
    </row>
    <row r="376" spans="1:47" s="639" customFormat="1" ht="21.6" customHeight="1">
      <c r="A376" s="625"/>
      <c r="B376" s="626" t="s">
        <v>652</v>
      </c>
      <c r="C376" s="626"/>
      <c r="D376" s="626"/>
      <c r="E376" s="627"/>
      <c r="F376" s="790"/>
      <c r="G376" s="628"/>
      <c r="H376" s="627"/>
      <c r="I376" s="627"/>
      <c r="J376" s="629"/>
      <c r="K376" s="630"/>
      <c r="L376" s="630"/>
      <c r="M376" s="627"/>
      <c r="N376" s="627"/>
      <c r="O376" s="627"/>
      <c r="P376" s="631"/>
      <c r="Q376" s="632"/>
      <c r="R376" s="633"/>
      <c r="S376" s="634"/>
      <c r="T376" s="634"/>
      <c r="U376" s="634"/>
      <c r="V376" s="944"/>
      <c r="W376" s="636"/>
      <c r="X376" s="636"/>
      <c r="Y376" s="636"/>
      <c r="Z376" s="637"/>
      <c r="AA376" s="636"/>
      <c r="AB376" s="636"/>
      <c r="AC376" s="636"/>
      <c r="AD376" s="636"/>
      <c r="AE376" s="636"/>
      <c r="AF376" s="636"/>
      <c r="AG376" s="636"/>
      <c r="AH376" s="636"/>
      <c r="AI376" s="636"/>
      <c r="AJ376" s="636"/>
      <c r="AK376" s="636"/>
      <c r="AL376" s="636"/>
      <c r="AM376" s="636"/>
      <c r="AN376" s="636"/>
      <c r="AO376" s="636"/>
      <c r="AP376" s="635"/>
      <c r="AQ376" s="634"/>
      <c r="AR376" s="634"/>
      <c r="AS376" s="638"/>
      <c r="AU376" s="956"/>
    </row>
    <row r="377" spans="1:47" s="652" customFormat="1" ht="24" customHeight="1">
      <c r="A377" s="640"/>
      <c r="B377" s="641" t="s">
        <v>506</v>
      </c>
      <c r="C377" s="641"/>
      <c r="D377" s="641"/>
      <c r="E377" s="642"/>
      <c r="F377" s="791"/>
      <c r="G377" s="643"/>
      <c r="H377" s="642"/>
      <c r="I377" s="642"/>
      <c r="J377" s="644"/>
      <c r="K377" s="645"/>
      <c r="L377" s="645"/>
      <c r="M377" s="642"/>
      <c r="N377" s="642"/>
      <c r="O377" s="642"/>
      <c r="P377" s="646"/>
      <c r="Q377" s="647"/>
      <c r="R377" s="648"/>
      <c r="S377" s="649"/>
      <c r="T377" s="649"/>
      <c r="U377" s="649"/>
      <c r="V377" s="945"/>
      <c r="W377" s="636"/>
      <c r="X377" s="636"/>
      <c r="Y377" s="636"/>
      <c r="Z377" s="637"/>
      <c r="AA377" s="636"/>
      <c r="AB377" s="636"/>
      <c r="AC377" s="636"/>
      <c r="AD377" s="636"/>
      <c r="AE377" s="636"/>
      <c r="AF377" s="636"/>
      <c r="AG377" s="636"/>
      <c r="AH377" s="636"/>
      <c r="AI377" s="636"/>
      <c r="AJ377" s="636"/>
      <c r="AK377" s="636"/>
      <c r="AL377" s="636"/>
      <c r="AM377" s="636"/>
      <c r="AN377" s="636"/>
      <c r="AO377" s="636"/>
      <c r="AP377" s="650"/>
      <c r="AQ377" s="649"/>
      <c r="AR377" s="649"/>
      <c r="AS377" s="651"/>
      <c r="AU377" s="414"/>
    </row>
    <row r="378" spans="1:47" s="414" customFormat="1" ht="30.6" customHeight="1">
      <c r="A378" s="1005">
        <v>304</v>
      </c>
      <c r="B378" s="983" t="s">
        <v>649</v>
      </c>
      <c r="C378" s="1007" t="s">
        <v>193</v>
      </c>
      <c r="D378" s="1007" t="s">
        <v>177</v>
      </c>
      <c r="E378" s="666">
        <v>1673.096</v>
      </c>
      <c r="F378" s="786">
        <v>0</v>
      </c>
      <c r="G378" s="341">
        <v>0</v>
      </c>
      <c r="H378" s="666">
        <f t="shared" si="70"/>
        <v>1673.096</v>
      </c>
      <c r="I378" s="666">
        <v>1118</v>
      </c>
      <c r="J378" s="1126" t="s">
        <v>1438</v>
      </c>
      <c r="K378" s="989" t="s">
        <v>134</v>
      </c>
      <c r="L378" s="1013" t="s">
        <v>1390</v>
      </c>
      <c r="M378" s="666">
        <v>1662.5920000000001</v>
      </c>
      <c r="N378" s="666">
        <v>1659.596</v>
      </c>
      <c r="O378" s="345">
        <f t="shared" ref="O378:O379" si="72">+N378-M378</f>
        <v>-2.9960000000000946</v>
      </c>
      <c r="P378" s="666">
        <v>-77</v>
      </c>
      <c r="Q378" s="969" t="s">
        <v>89</v>
      </c>
      <c r="R378" s="1013" t="s">
        <v>1577</v>
      </c>
      <c r="S378" s="969"/>
      <c r="T378" s="287" t="s">
        <v>415</v>
      </c>
      <c r="U378" s="427" t="s">
        <v>2</v>
      </c>
      <c r="V378" s="935" t="s">
        <v>429</v>
      </c>
      <c r="W378" s="963" t="s">
        <v>1176</v>
      </c>
      <c r="X378" s="963"/>
      <c r="Y378" s="963" t="s">
        <v>797</v>
      </c>
      <c r="Z378" s="961">
        <v>311</v>
      </c>
      <c r="AA378" s="963" t="s">
        <v>792</v>
      </c>
      <c r="AB378" s="965"/>
      <c r="AC378" s="967"/>
      <c r="AD378" s="963"/>
      <c r="AE378" s="963" t="s">
        <v>792</v>
      </c>
      <c r="AF378" s="961"/>
      <c r="AG378" s="963" t="s">
        <v>792</v>
      </c>
      <c r="AH378" s="965"/>
      <c r="AI378" s="967"/>
      <c r="AJ378" s="963"/>
      <c r="AK378" s="963" t="s">
        <v>792</v>
      </c>
      <c r="AL378" s="961"/>
      <c r="AM378" s="963" t="s">
        <v>792</v>
      </c>
      <c r="AN378" s="965"/>
      <c r="AO378" s="1026"/>
      <c r="AP378" s="969" t="s">
        <v>618</v>
      </c>
      <c r="AQ378" s="1031" t="s">
        <v>129</v>
      </c>
      <c r="AR378" s="1031" t="s">
        <v>129</v>
      </c>
      <c r="AS378" s="1029"/>
    </row>
    <row r="379" spans="1:47" s="414" customFormat="1" ht="30.6" customHeight="1">
      <c r="A379" s="1006"/>
      <c r="B379" s="984"/>
      <c r="C379" s="1008"/>
      <c r="D379" s="1008"/>
      <c r="E379" s="666">
        <v>496.82400000000001</v>
      </c>
      <c r="F379" s="786">
        <v>0</v>
      </c>
      <c r="G379" s="341">
        <v>0</v>
      </c>
      <c r="H379" s="666">
        <f t="shared" si="70"/>
        <v>496.82400000000001</v>
      </c>
      <c r="I379" s="666">
        <v>225</v>
      </c>
      <c r="J379" s="1127"/>
      <c r="K379" s="990"/>
      <c r="L379" s="1014"/>
      <c r="M379" s="666">
        <v>414.87799999999999</v>
      </c>
      <c r="N379" s="666">
        <v>414.87700000000001</v>
      </c>
      <c r="O379" s="345">
        <f t="shared" si="72"/>
        <v>-9.9999999997635314E-4</v>
      </c>
      <c r="P379" s="666" t="s">
        <v>1576</v>
      </c>
      <c r="Q379" s="970"/>
      <c r="R379" s="1014"/>
      <c r="S379" s="970"/>
      <c r="T379" s="287" t="s">
        <v>415</v>
      </c>
      <c r="U379" s="288" t="s">
        <v>507</v>
      </c>
      <c r="V379" s="935" t="s">
        <v>508</v>
      </c>
      <c r="W379" s="964"/>
      <c r="X379" s="964"/>
      <c r="Y379" s="964"/>
      <c r="Z379" s="962"/>
      <c r="AA379" s="964"/>
      <c r="AB379" s="966"/>
      <c r="AC379" s="968"/>
      <c r="AD379" s="964"/>
      <c r="AE379" s="964"/>
      <c r="AF379" s="962"/>
      <c r="AG379" s="964"/>
      <c r="AH379" s="966"/>
      <c r="AI379" s="968"/>
      <c r="AJ379" s="964"/>
      <c r="AK379" s="964"/>
      <c r="AL379" s="962"/>
      <c r="AM379" s="964"/>
      <c r="AN379" s="966"/>
      <c r="AO379" s="1027"/>
      <c r="AP379" s="970"/>
      <c r="AQ379" s="1032"/>
      <c r="AR379" s="1032"/>
      <c r="AS379" s="1030"/>
    </row>
    <row r="380" spans="1:47" ht="21.6" customHeight="1">
      <c r="A380" s="250"/>
      <c r="B380" s="251" t="s">
        <v>509</v>
      </c>
      <c r="C380" s="251"/>
      <c r="D380" s="251"/>
      <c r="E380" s="253"/>
      <c r="F380" s="794"/>
      <c r="G380" s="252"/>
      <c r="H380" s="253"/>
      <c r="I380" s="253"/>
      <c r="J380" s="254"/>
      <c r="K380" s="255"/>
      <c r="L380" s="255"/>
      <c r="M380" s="670"/>
      <c r="N380" s="255"/>
      <c r="O380" s="255"/>
      <c r="P380" s="255"/>
      <c r="Q380" s="255"/>
      <c r="R380" s="255"/>
      <c r="S380" s="255"/>
      <c r="T380" s="255"/>
      <c r="U380" s="255"/>
      <c r="V380" s="953"/>
      <c r="W380" s="255"/>
      <c r="X380" s="255"/>
      <c r="Y380" s="255"/>
      <c r="Z380" s="624"/>
      <c r="AA380" s="255"/>
      <c r="AB380" s="255"/>
      <c r="AC380" s="255"/>
      <c r="AD380" s="255"/>
      <c r="AE380" s="255"/>
      <c r="AF380" s="255"/>
      <c r="AG380" s="255"/>
      <c r="AH380" s="255"/>
      <c r="AI380" s="255"/>
      <c r="AJ380" s="255"/>
      <c r="AK380" s="255"/>
      <c r="AL380" s="255"/>
      <c r="AM380" s="255"/>
      <c r="AN380" s="255"/>
      <c r="AO380" s="255"/>
      <c r="AP380" s="255"/>
      <c r="AQ380" s="255"/>
      <c r="AR380" s="255"/>
      <c r="AS380" s="257"/>
    </row>
    <row r="381" spans="1:47" s="414" customFormat="1" ht="60" customHeight="1">
      <c r="A381" s="346">
        <v>305</v>
      </c>
      <c r="B381" s="459" t="s">
        <v>684</v>
      </c>
      <c r="C381" s="342" t="s">
        <v>194</v>
      </c>
      <c r="D381" s="342" t="s">
        <v>685</v>
      </c>
      <c r="E381" s="666">
        <v>55.576999999999998</v>
      </c>
      <c r="F381" s="786">
        <v>0</v>
      </c>
      <c r="G381" s="341">
        <v>27</v>
      </c>
      <c r="H381" s="666">
        <f t="shared" si="70"/>
        <v>28.576999999999998</v>
      </c>
      <c r="I381" s="666">
        <v>25</v>
      </c>
      <c r="J381" s="247" t="s">
        <v>1439</v>
      </c>
      <c r="K381" s="294" t="s">
        <v>91</v>
      </c>
      <c r="L381" s="97" t="s">
        <v>1343</v>
      </c>
      <c r="M381" s="666">
        <v>126.021</v>
      </c>
      <c r="N381" s="341">
        <v>297.375</v>
      </c>
      <c r="O381" s="345">
        <f t="shared" ref="O381" si="73">+N381-M381</f>
        <v>171.35399999999998</v>
      </c>
      <c r="P381" s="365" t="s">
        <v>1929</v>
      </c>
      <c r="Q381" s="825" t="s">
        <v>91</v>
      </c>
      <c r="R381" s="459" t="s">
        <v>1928</v>
      </c>
      <c r="S381" s="855"/>
      <c r="T381" s="287" t="s">
        <v>510</v>
      </c>
      <c r="U381" s="427" t="s">
        <v>2</v>
      </c>
      <c r="V381" s="936" t="s">
        <v>686</v>
      </c>
      <c r="W381" s="442" t="s">
        <v>1176</v>
      </c>
      <c r="X381" s="436"/>
      <c r="Y381" s="660" t="s">
        <v>797</v>
      </c>
      <c r="Z381" s="437">
        <v>312</v>
      </c>
      <c r="AA381" s="660" t="s">
        <v>792</v>
      </c>
      <c r="AB381" s="438"/>
      <c r="AC381" s="435"/>
      <c r="AD381" s="436"/>
      <c r="AE381" s="660" t="s">
        <v>792</v>
      </c>
      <c r="AF381" s="437"/>
      <c r="AG381" s="660" t="s">
        <v>792</v>
      </c>
      <c r="AH381" s="438"/>
      <c r="AI381" s="435"/>
      <c r="AJ381" s="436"/>
      <c r="AK381" s="660" t="s">
        <v>792</v>
      </c>
      <c r="AL381" s="437"/>
      <c r="AM381" s="660" t="s">
        <v>792</v>
      </c>
      <c r="AN381" s="438"/>
      <c r="AO381" s="510"/>
      <c r="AP381" s="428" t="s">
        <v>618</v>
      </c>
      <c r="AQ381" s="292" t="s">
        <v>129</v>
      </c>
      <c r="AR381" s="292"/>
      <c r="AS381" s="293"/>
    </row>
    <row r="382" spans="1:47" s="414" customFormat="1" ht="30.6" customHeight="1">
      <c r="A382" s="1005">
        <v>306</v>
      </c>
      <c r="B382" s="983" t="s">
        <v>511</v>
      </c>
      <c r="C382" s="1007" t="s">
        <v>248</v>
      </c>
      <c r="D382" s="1007" t="s">
        <v>682</v>
      </c>
      <c r="E382" s="666">
        <v>38.761000000000003</v>
      </c>
      <c r="F382" s="786">
        <v>0</v>
      </c>
      <c r="G382" s="341">
        <v>7</v>
      </c>
      <c r="H382" s="666">
        <f t="shared" si="70"/>
        <v>31.761000000000003</v>
      </c>
      <c r="I382" s="666">
        <v>30</v>
      </c>
      <c r="J382" s="1038" t="s">
        <v>1440</v>
      </c>
      <c r="K382" s="989" t="s">
        <v>91</v>
      </c>
      <c r="L382" s="983" t="s">
        <v>1446</v>
      </c>
      <c r="M382" s="666">
        <v>13.208</v>
      </c>
      <c r="N382" s="666">
        <v>43.792999999999999</v>
      </c>
      <c r="O382" s="345">
        <f t="shared" ref="O382:O386" si="74">+N382-M382</f>
        <v>30.585000000000001</v>
      </c>
      <c r="P382" s="367">
        <v>0</v>
      </c>
      <c r="Q382" s="969" t="s">
        <v>91</v>
      </c>
      <c r="R382" s="1013" t="s">
        <v>1456</v>
      </c>
      <c r="S382" s="1063"/>
      <c r="T382" s="985" t="s">
        <v>697</v>
      </c>
      <c r="U382" s="288" t="s">
        <v>2</v>
      </c>
      <c r="V382" s="936" t="s">
        <v>1198</v>
      </c>
      <c r="W382" s="963" t="s">
        <v>1176</v>
      </c>
      <c r="X382" s="963"/>
      <c r="Y382" s="963" t="s">
        <v>797</v>
      </c>
      <c r="Z382" s="961">
        <v>313</v>
      </c>
      <c r="AA382" s="963" t="s">
        <v>792</v>
      </c>
      <c r="AB382" s="965"/>
      <c r="AC382" s="967"/>
      <c r="AD382" s="963"/>
      <c r="AE382" s="963" t="s">
        <v>792</v>
      </c>
      <c r="AF382" s="961"/>
      <c r="AG382" s="963" t="s">
        <v>792</v>
      </c>
      <c r="AH382" s="965"/>
      <c r="AI382" s="967"/>
      <c r="AJ382" s="963"/>
      <c r="AK382" s="963" t="s">
        <v>792</v>
      </c>
      <c r="AL382" s="961"/>
      <c r="AM382" s="963" t="s">
        <v>792</v>
      </c>
      <c r="AN382" s="965"/>
      <c r="AO382" s="1026"/>
      <c r="AP382" s="661" t="s">
        <v>617</v>
      </c>
      <c r="AQ382" s="292" t="s">
        <v>129</v>
      </c>
      <c r="AR382" s="292"/>
      <c r="AS382" s="293"/>
    </row>
    <row r="383" spans="1:47" s="414" customFormat="1" ht="30.6" customHeight="1">
      <c r="A383" s="1006"/>
      <c r="B383" s="984"/>
      <c r="C383" s="1008"/>
      <c r="D383" s="1008"/>
      <c r="E383" s="666">
        <v>102.682</v>
      </c>
      <c r="F383" s="786">
        <v>0</v>
      </c>
      <c r="G383" s="341">
        <v>0</v>
      </c>
      <c r="H383" s="666">
        <f t="shared" si="70"/>
        <v>102.682</v>
      </c>
      <c r="I383" s="666">
        <v>45</v>
      </c>
      <c r="J383" s="1128"/>
      <c r="K383" s="990"/>
      <c r="L383" s="984"/>
      <c r="M383" s="666">
        <v>71.069000000000003</v>
      </c>
      <c r="N383" s="666">
        <v>150.917</v>
      </c>
      <c r="O383" s="345">
        <f t="shared" si="74"/>
        <v>79.847999999999999</v>
      </c>
      <c r="P383" s="367">
        <v>0</v>
      </c>
      <c r="Q383" s="970"/>
      <c r="R383" s="1014"/>
      <c r="S383" s="1064"/>
      <c r="T383" s="986"/>
      <c r="U383" s="288" t="s">
        <v>202</v>
      </c>
      <c r="V383" s="936" t="s">
        <v>379</v>
      </c>
      <c r="W383" s="964"/>
      <c r="X383" s="964"/>
      <c r="Y383" s="964"/>
      <c r="Z383" s="962"/>
      <c r="AA383" s="964"/>
      <c r="AB383" s="966"/>
      <c r="AC383" s="968"/>
      <c r="AD383" s="964"/>
      <c r="AE383" s="964"/>
      <c r="AF383" s="962"/>
      <c r="AG383" s="964"/>
      <c r="AH383" s="966"/>
      <c r="AI383" s="968"/>
      <c r="AJ383" s="964"/>
      <c r="AK383" s="964"/>
      <c r="AL383" s="962"/>
      <c r="AM383" s="964"/>
      <c r="AN383" s="966"/>
      <c r="AO383" s="1027"/>
      <c r="AP383" s="661" t="s">
        <v>617</v>
      </c>
      <c r="AQ383" s="292" t="s">
        <v>129</v>
      </c>
      <c r="AR383" s="292"/>
      <c r="AS383" s="293"/>
    </row>
    <row r="384" spans="1:47" s="414" customFormat="1" ht="60" customHeight="1">
      <c r="A384" s="728">
        <v>307</v>
      </c>
      <c r="B384" s="459" t="s">
        <v>512</v>
      </c>
      <c r="C384" s="342" t="s">
        <v>180</v>
      </c>
      <c r="D384" s="342" t="s">
        <v>177</v>
      </c>
      <c r="E384" s="666">
        <v>6601.2470000000003</v>
      </c>
      <c r="F384" s="786">
        <v>0</v>
      </c>
      <c r="G384" s="666">
        <v>0</v>
      </c>
      <c r="H384" s="666">
        <f t="shared" si="70"/>
        <v>6601.2470000000003</v>
      </c>
      <c r="I384" s="666">
        <v>6601</v>
      </c>
      <c r="J384" s="247" t="s">
        <v>1526</v>
      </c>
      <c r="K384" s="460" t="s">
        <v>91</v>
      </c>
      <c r="L384" s="858" t="s">
        <v>1742</v>
      </c>
      <c r="M384" s="666">
        <v>7120.3710000000001</v>
      </c>
      <c r="N384" s="248">
        <v>7152.665</v>
      </c>
      <c r="O384" s="430">
        <f t="shared" si="74"/>
        <v>32.293999999999869</v>
      </c>
      <c r="P384" s="741">
        <v>0</v>
      </c>
      <c r="Q384" s="511" t="s">
        <v>91</v>
      </c>
      <c r="R384" s="486" t="s">
        <v>1743</v>
      </c>
      <c r="S384" s="858"/>
      <c r="T384" s="361" t="s">
        <v>677</v>
      </c>
      <c r="U384" s="288" t="s">
        <v>2</v>
      </c>
      <c r="V384" s="949" t="s">
        <v>513</v>
      </c>
      <c r="W384" s="442" t="s">
        <v>1176</v>
      </c>
      <c r="X384" s="436"/>
      <c r="Y384" s="827" t="s">
        <v>1627</v>
      </c>
      <c r="Z384" s="437">
        <v>314</v>
      </c>
      <c r="AA384" s="827" t="s">
        <v>1627</v>
      </c>
      <c r="AB384" s="438"/>
      <c r="AC384" s="435"/>
      <c r="AD384" s="436"/>
      <c r="AE384" s="827" t="s">
        <v>1627</v>
      </c>
      <c r="AF384" s="437"/>
      <c r="AG384" s="827" t="s">
        <v>1627</v>
      </c>
      <c r="AH384" s="438"/>
      <c r="AI384" s="435"/>
      <c r="AJ384" s="436"/>
      <c r="AK384" s="827" t="s">
        <v>1627</v>
      </c>
      <c r="AL384" s="437"/>
      <c r="AM384" s="827" t="s">
        <v>1627</v>
      </c>
      <c r="AN384" s="438"/>
      <c r="AO384" s="833"/>
      <c r="AP384" s="427" t="s">
        <v>618</v>
      </c>
      <c r="AQ384" s="290"/>
      <c r="AR384" s="290" t="s">
        <v>129</v>
      </c>
      <c r="AS384" s="293"/>
    </row>
    <row r="385" spans="1:47" s="414" customFormat="1" ht="60" customHeight="1">
      <c r="A385" s="729">
        <v>308</v>
      </c>
      <c r="B385" s="904" t="s">
        <v>514</v>
      </c>
      <c r="C385" s="915" t="s">
        <v>272</v>
      </c>
      <c r="D385" s="915" t="s">
        <v>177</v>
      </c>
      <c r="E385" s="666">
        <v>13370.483</v>
      </c>
      <c r="F385" s="786">
        <v>0</v>
      </c>
      <c r="G385" s="341">
        <v>0</v>
      </c>
      <c r="H385" s="902">
        <f t="shared" si="70"/>
        <v>13370.483</v>
      </c>
      <c r="I385" s="902">
        <v>13370</v>
      </c>
      <c r="J385" s="247" t="s">
        <v>1226</v>
      </c>
      <c r="K385" s="908" t="s">
        <v>91</v>
      </c>
      <c r="L385" s="913" t="s">
        <v>1744</v>
      </c>
      <c r="M385" s="666">
        <v>16658.697</v>
      </c>
      <c r="N385" s="374">
        <v>18256.14</v>
      </c>
      <c r="O385" s="324">
        <f t="shared" si="74"/>
        <v>1597.4429999999993</v>
      </c>
      <c r="P385" s="741">
        <v>0</v>
      </c>
      <c r="Q385" s="919" t="s">
        <v>91</v>
      </c>
      <c r="R385" s="529" t="s">
        <v>1745</v>
      </c>
      <c r="S385" s="913"/>
      <c r="T385" s="361" t="s">
        <v>677</v>
      </c>
      <c r="U385" s="730" t="s">
        <v>2</v>
      </c>
      <c r="V385" s="954" t="s">
        <v>515</v>
      </c>
      <c r="W385" s="442" t="s">
        <v>1176</v>
      </c>
      <c r="X385" s="436"/>
      <c r="Y385" s="827" t="s">
        <v>1746</v>
      </c>
      <c r="Z385" s="437">
        <v>315</v>
      </c>
      <c r="AA385" s="827" t="s">
        <v>1747</v>
      </c>
      <c r="AB385" s="438"/>
      <c r="AC385" s="435"/>
      <c r="AD385" s="436"/>
      <c r="AE385" s="827" t="s">
        <v>1748</v>
      </c>
      <c r="AF385" s="437"/>
      <c r="AG385" s="827" t="s">
        <v>1652</v>
      </c>
      <c r="AH385" s="438"/>
      <c r="AI385" s="435"/>
      <c r="AJ385" s="436"/>
      <c r="AK385" s="827" t="s">
        <v>792</v>
      </c>
      <c r="AL385" s="437"/>
      <c r="AM385" s="827" t="s">
        <v>792</v>
      </c>
      <c r="AN385" s="438"/>
      <c r="AO385" s="833"/>
      <c r="AP385" s="731" t="s">
        <v>618</v>
      </c>
      <c r="AQ385" s="835"/>
      <c r="AR385" s="835" t="s">
        <v>129</v>
      </c>
      <c r="AS385" s="838"/>
    </row>
    <row r="386" spans="1:47" s="414" customFormat="1" ht="60" customHeight="1">
      <c r="A386" s="346">
        <v>309</v>
      </c>
      <c r="B386" s="459" t="s">
        <v>516</v>
      </c>
      <c r="C386" s="353" t="s">
        <v>272</v>
      </c>
      <c r="D386" s="353" t="s">
        <v>177</v>
      </c>
      <c r="E386" s="666">
        <v>369.95299999999997</v>
      </c>
      <c r="F386" s="666">
        <v>279.13900000000001</v>
      </c>
      <c r="G386" s="341">
        <v>122</v>
      </c>
      <c r="H386" s="666">
        <f t="shared" si="70"/>
        <v>527.09199999999998</v>
      </c>
      <c r="I386" s="902">
        <v>349</v>
      </c>
      <c r="J386" s="247" t="s">
        <v>1226</v>
      </c>
      <c r="K386" s="460" t="s">
        <v>91</v>
      </c>
      <c r="L386" s="858" t="s">
        <v>1749</v>
      </c>
      <c r="M386" s="666">
        <v>328.28199999999998</v>
      </c>
      <c r="N386" s="248">
        <v>501.75099999999998</v>
      </c>
      <c r="O386" s="243">
        <f t="shared" si="74"/>
        <v>173.46899999999999</v>
      </c>
      <c r="P386" s="741" t="s">
        <v>1652</v>
      </c>
      <c r="Q386" s="511" t="s">
        <v>91</v>
      </c>
      <c r="R386" s="486" t="s">
        <v>1750</v>
      </c>
      <c r="S386" s="858"/>
      <c r="T386" s="361" t="s">
        <v>677</v>
      </c>
      <c r="U386" s="288" t="s">
        <v>2</v>
      </c>
      <c r="V386" s="949" t="s">
        <v>517</v>
      </c>
      <c r="W386" s="442" t="s">
        <v>1176</v>
      </c>
      <c r="X386" s="442"/>
      <c r="Y386" s="655" t="s">
        <v>1751</v>
      </c>
      <c r="Z386" s="437">
        <v>316</v>
      </c>
      <c r="AA386" s="655" t="s">
        <v>1752</v>
      </c>
      <c r="AB386" s="438"/>
      <c r="AC386" s="435"/>
      <c r="AD386" s="442"/>
      <c r="AE386" s="655" t="s">
        <v>1748</v>
      </c>
      <c r="AF386" s="437"/>
      <c r="AG386" s="655" t="s">
        <v>792</v>
      </c>
      <c r="AH386" s="438"/>
      <c r="AI386" s="435"/>
      <c r="AJ386" s="442"/>
      <c r="AK386" s="655" t="s">
        <v>1752</v>
      </c>
      <c r="AL386" s="437"/>
      <c r="AM386" s="655" t="s">
        <v>1752</v>
      </c>
      <c r="AN386" s="438"/>
      <c r="AO386" s="342"/>
      <c r="AP386" s="428" t="s">
        <v>618</v>
      </c>
      <c r="AQ386" s="290"/>
      <c r="AR386" s="290" t="s">
        <v>129</v>
      </c>
      <c r="AS386" s="293"/>
    </row>
    <row r="387" spans="1:47" ht="14.25" thickBot="1">
      <c r="A387" s="113"/>
      <c r="B387" s="295"/>
      <c r="C387" s="114"/>
      <c r="D387" s="114"/>
      <c r="E387" s="296"/>
      <c r="F387" s="297"/>
      <c r="G387" s="298"/>
      <c r="H387" s="299"/>
      <c r="I387" s="300"/>
      <c r="J387" s="301"/>
      <c r="K387" s="118"/>
      <c r="L387" s="119"/>
      <c r="M387" s="297"/>
      <c r="N387" s="302"/>
      <c r="O387" s="116"/>
      <c r="P387" s="302"/>
      <c r="Q387" s="120"/>
      <c r="R387" s="303"/>
      <c r="S387" s="122"/>
      <c r="T387" s="122"/>
      <c r="U387" s="123"/>
      <c r="V387" s="955"/>
      <c r="W387" s="444"/>
      <c r="X387" s="444"/>
      <c r="Y387" s="483"/>
      <c r="Z387" s="445"/>
      <c r="AA387" s="483"/>
      <c r="AB387" s="446"/>
      <c r="AC387" s="443"/>
      <c r="AD387" s="444"/>
      <c r="AE387" s="483"/>
      <c r="AF387" s="445"/>
      <c r="AG387" s="483"/>
      <c r="AH387" s="446"/>
      <c r="AI387" s="443"/>
      <c r="AJ387" s="444"/>
      <c r="AK387" s="483"/>
      <c r="AL387" s="445"/>
      <c r="AM387" s="483"/>
      <c r="AN387" s="446"/>
      <c r="AO387" s="484"/>
      <c r="AP387" s="249"/>
      <c r="AQ387" s="126"/>
      <c r="AR387" s="126"/>
      <c r="AS387" s="127"/>
    </row>
    <row r="388" spans="1:47" ht="14.25" thickTop="1">
      <c r="A388" s="1092" t="s">
        <v>58</v>
      </c>
      <c r="B388" s="1093"/>
      <c r="C388" s="921"/>
      <c r="D388" s="921"/>
      <c r="E388" s="304">
        <f ca="1">SUMIF($U$10:$U$387,"一般会計",E10:E386)</f>
        <v>227017.00699999995</v>
      </c>
      <c r="F388" s="304">
        <f ca="1">SUMIF($U$10:$U$387,"一般会計",F10:F386)</f>
        <v>79602.556982999988</v>
      </c>
      <c r="G388" s="304">
        <f ca="1">SUMIF($U$10:$U$387,"一般会計",G10:G386)</f>
        <v>107072.78879999999</v>
      </c>
      <c r="H388" s="305">
        <f ca="1">SUMIF($U$10:$U$387,"一般会計",H10:H386)</f>
        <v>199546.24718299985</v>
      </c>
      <c r="I388" s="305">
        <f ca="1">SUMIF($U$10:$U$387,"一般会計",I10:I386)</f>
        <v>187242.20318100005</v>
      </c>
      <c r="J388" s="306"/>
      <c r="K388" s="1098" t="s">
        <v>293</v>
      </c>
      <c r="L388" s="1099"/>
      <c r="M388" s="305">
        <f ca="1">SUMIF($U$10:$U$387,"一般会計",M10:M386)</f>
        <v>137745.53200000004</v>
      </c>
      <c r="N388" s="307">
        <f ca="1">SUMIF($U$10:$U$387,"一般会計",N10:N386)</f>
        <v>179080.41499999998</v>
      </c>
      <c r="O388" s="308">
        <f ca="1">SUMIF($U$10:$U$387,"一般会計",O10:O386)</f>
        <v>41334.883000000002</v>
      </c>
      <c r="P388" s="308">
        <f ca="1">SUMIF($U$10:$U$387,"一般会計",P10:P386)</f>
        <v>-106.18299999999999</v>
      </c>
      <c r="Q388" s="1103"/>
      <c r="R388" s="1106"/>
      <c r="S388" s="1065"/>
      <c r="T388" s="1065"/>
      <c r="U388" s="1053"/>
      <c r="V388" s="1070"/>
      <c r="W388" s="1075"/>
      <c r="X388" s="1056"/>
      <c r="Y388" s="1056"/>
      <c r="Z388" s="1056"/>
      <c r="AA388" s="1056"/>
      <c r="AB388" s="1057"/>
      <c r="AC388" s="1047"/>
      <c r="AD388" s="1056"/>
      <c r="AE388" s="1056"/>
      <c r="AF388" s="1056"/>
      <c r="AG388" s="1056"/>
      <c r="AH388" s="1057"/>
      <c r="AI388" s="1047"/>
      <c r="AJ388" s="1056"/>
      <c r="AK388" s="1056"/>
      <c r="AL388" s="1056"/>
      <c r="AM388" s="1056"/>
      <c r="AN388" s="1057"/>
      <c r="AO388" s="1050"/>
      <c r="AP388" s="1047"/>
      <c r="AQ388" s="1053"/>
      <c r="AR388" s="1053"/>
      <c r="AS388" s="1040"/>
    </row>
    <row r="389" spans="1:47">
      <c r="A389" s="1094"/>
      <c r="B389" s="1095"/>
      <c r="C389" s="922"/>
      <c r="D389" s="922"/>
      <c r="E389" s="270">
        <f ca="1">SUMIF($U$10:$U$387,"ｴﾈﾙｷﾞｰ対策特別会計ｴﾈﾙｷﾞｰ需給勘定",E10:E386)</f>
        <v>183503.76699999999</v>
      </c>
      <c r="F389" s="270">
        <f ca="1">SUMIF($U$10:$U$387,"ｴﾈﾙｷﾞｰ対策特別会計ｴﾈﾙｷﾞｰ需給勘定",F10:F386)</f>
        <v>13894.673999999999</v>
      </c>
      <c r="G389" s="270">
        <f ca="1">SUMIF($U$10:$U$387,"ｴﾈﾙｷﾞｰ対策特別会計ｴﾈﾙｷﾞｰ需給勘定",G10:G386)</f>
        <v>43721.812000000005</v>
      </c>
      <c r="H389" s="271">
        <f ca="1">SUMIF($U$10:$U$387,"ｴﾈﾙｷﾞｰ対策特別会計ｴﾈﾙｷﾞｰ需給勘定",H10:H386)</f>
        <v>153676.62899999999</v>
      </c>
      <c r="I389" s="271">
        <f ca="1">SUMIF($U$10:$U$387,"ｴﾈﾙｷﾞｰ対策特別会計ｴﾈﾙｷﾞｰ需給勘定",I10:I386)</f>
        <v>116013.18799999999</v>
      </c>
      <c r="J389" s="309"/>
      <c r="K389" s="1043" t="s">
        <v>518</v>
      </c>
      <c r="L389" s="1044"/>
      <c r="M389" s="271">
        <f ca="1">SUMIF($U$10:$U$387,"ｴﾈﾙｷﾞｰ対策特別会計ｴﾈﾙｷﾞｰ需給勘定",M10:M386)</f>
        <v>154428.09700000004</v>
      </c>
      <c r="N389" s="271">
        <f ca="1">SUMIF($U$10:$U$387,"ｴﾈﾙｷﾞｰ対策特別会計ｴﾈﾙｷﾞｰ需給勘定",N10:N386)</f>
        <v>165316.29000000007</v>
      </c>
      <c r="O389" s="310">
        <f ca="1">SUMIF($U$10:$U$387,"ｴﾈﾙｷﾞｰ対策特別会計ｴﾈﾙｷﾞｰ需給勘定",O10:O386)</f>
        <v>10888.192999999999</v>
      </c>
      <c r="P389" s="310">
        <f ca="1">SUMIF($U$10:$U$387,"ｴﾈﾙｷﾞｰ対策特別会計ｴﾈﾙｷﾞｰ需給勘定",P10:P386)</f>
        <v>-1519</v>
      </c>
      <c r="Q389" s="1104"/>
      <c r="R389" s="1107"/>
      <c r="S389" s="1066"/>
      <c r="T389" s="1066"/>
      <c r="U389" s="1068"/>
      <c r="V389" s="1071"/>
      <c r="W389" s="1076"/>
      <c r="X389" s="1058"/>
      <c r="Y389" s="1058"/>
      <c r="Z389" s="1058"/>
      <c r="AA389" s="1058"/>
      <c r="AB389" s="1059"/>
      <c r="AC389" s="1048"/>
      <c r="AD389" s="1058"/>
      <c r="AE389" s="1058"/>
      <c r="AF389" s="1058"/>
      <c r="AG389" s="1058"/>
      <c r="AH389" s="1059"/>
      <c r="AI389" s="1048"/>
      <c r="AJ389" s="1058"/>
      <c r="AK389" s="1058"/>
      <c r="AL389" s="1058"/>
      <c r="AM389" s="1058"/>
      <c r="AN389" s="1059"/>
      <c r="AO389" s="1051"/>
      <c r="AP389" s="1048"/>
      <c r="AQ389" s="1054"/>
      <c r="AR389" s="1054"/>
      <c r="AS389" s="1041"/>
    </row>
    <row r="390" spans="1:47" s="316" customFormat="1" ht="14.25" thickBot="1">
      <c r="A390" s="1094"/>
      <c r="B390" s="1095"/>
      <c r="C390" s="924"/>
      <c r="D390" s="924"/>
      <c r="E390" s="311">
        <f ca="1">SUMIF($U$10:$U$387,"ｴﾈﾙｷﾞｰ対策特別会計電源開発促進勘定",E10:E386)</f>
        <v>496.82400000000001</v>
      </c>
      <c r="F390" s="311">
        <f ca="1">SUMIF($U$10:$U$387,"ｴﾈﾙｷﾞｰ対策特別会計電源開発促進勘定",F10:F386)</f>
        <v>0</v>
      </c>
      <c r="G390" s="311">
        <f ca="1">SUMIF($U$10:$U$387,"ｴﾈﾙｷﾞｰ対策特別会計電源開発促進勘定",G10:G386)</f>
        <v>0</v>
      </c>
      <c r="H390" s="312">
        <f ca="1">SUMIF($U$10:$U$387,"ｴﾈﾙｷﾞｰ対策特別会計電源開発促進勘定",H10:H386)</f>
        <v>496.82400000000001</v>
      </c>
      <c r="I390" s="312">
        <f ca="1">SUMIF($U$10:$U$387,"ｴﾈﾙｷﾞｰ対策特別会計電源開発促進勘定",I10:I386)</f>
        <v>225</v>
      </c>
      <c r="J390" s="313"/>
      <c r="K390" s="1045" t="s">
        <v>519</v>
      </c>
      <c r="L390" s="1046"/>
      <c r="M390" s="312">
        <f ca="1">SUMIF($U$10:$U$387,"ｴﾈﾙｷﾞｰ対策特別会計電源開発促進勘定",M10:M386)</f>
        <v>414.87799999999999</v>
      </c>
      <c r="N390" s="314">
        <f ca="1">SUMIF($U$10:$U$387,"ｴﾈﾙｷﾞｰ対策特別会計電源開発促進勘定",N10:N386)</f>
        <v>414.87700000000001</v>
      </c>
      <c r="O390" s="315">
        <f ca="1">SUMIF($U$10:$U$387,"ｴﾈﾙｷﾞｰ対策特別会計電源開発促進勘定",O10:O386)</f>
        <v>-9.9999999997635314E-4</v>
      </c>
      <c r="P390" s="315">
        <f ca="1">SUMIF($U$10:$U$387,"ｴﾈﾙｷﾞｰ対策特別会計電源開発促進勘定",P10:P386)</f>
        <v>0</v>
      </c>
      <c r="Q390" s="1105"/>
      <c r="R390" s="1108"/>
      <c r="S390" s="1067"/>
      <c r="T390" s="1067"/>
      <c r="U390" s="1069"/>
      <c r="V390" s="1072"/>
      <c r="W390" s="1077"/>
      <c r="X390" s="1060"/>
      <c r="Y390" s="1060"/>
      <c r="Z390" s="1060"/>
      <c r="AA390" s="1060"/>
      <c r="AB390" s="1061"/>
      <c r="AC390" s="1049"/>
      <c r="AD390" s="1060"/>
      <c r="AE390" s="1060"/>
      <c r="AF390" s="1060"/>
      <c r="AG390" s="1060"/>
      <c r="AH390" s="1061"/>
      <c r="AI390" s="1049"/>
      <c r="AJ390" s="1060"/>
      <c r="AK390" s="1060"/>
      <c r="AL390" s="1060"/>
      <c r="AM390" s="1060"/>
      <c r="AN390" s="1061"/>
      <c r="AO390" s="1052"/>
      <c r="AP390" s="1049"/>
      <c r="AQ390" s="1055"/>
      <c r="AR390" s="1055"/>
      <c r="AS390" s="1042"/>
      <c r="AU390" s="959"/>
    </row>
    <row r="391" spans="1:47" s="1" customFormat="1" ht="14.25" thickTop="1">
      <c r="A391" s="1092" t="s">
        <v>59</v>
      </c>
      <c r="B391" s="1093"/>
      <c r="C391" s="922"/>
      <c r="D391" s="922"/>
      <c r="E391" s="317">
        <f>対象外リスト!E44</f>
        <v>172568.16700000002</v>
      </c>
      <c r="F391" s="317">
        <f>'[1]対象外リスト '!F44</f>
        <v>0</v>
      </c>
      <c r="G391" s="317">
        <f>'[1]対象外リスト '!G44</f>
        <v>0</v>
      </c>
      <c r="H391" s="272">
        <f>対象外リスト!H44</f>
        <v>172593.86417500002</v>
      </c>
      <c r="I391" s="482">
        <f>'[1]対象外リスト '!I44</f>
        <v>0</v>
      </c>
      <c r="J391" s="318"/>
      <c r="K391" s="1116" t="s">
        <v>293</v>
      </c>
      <c r="L391" s="1117"/>
      <c r="M391" s="319">
        <f>対象外リスト!J44</f>
        <v>162655.29999999999</v>
      </c>
      <c r="N391" s="482">
        <f>対象外リスト!K44</f>
        <v>212975.08199999999</v>
      </c>
      <c r="O391" s="320">
        <f t="shared" ref="O391:O393" si="75">+N391-M391</f>
        <v>50319.782000000007</v>
      </c>
      <c r="P391" s="1118"/>
      <c r="Q391" s="1120"/>
      <c r="R391" s="1122"/>
      <c r="S391" s="1111"/>
      <c r="T391" s="1111"/>
      <c r="U391" s="1082"/>
      <c r="V391" s="1114"/>
      <c r="W391" s="1124"/>
      <c r="X391" s="1086"/>
      <c r="Y391" s="1086"/>
      <c r="Z391" s="1086"/>
      <c r="AA391" s="1086"/>
      <c r="AB391" s="1087"/>
      <c r="AC391" s="1080"/>
      <c r="AD391" s="1086"/>
      <c r="AE391" s="1086"/>
      <c r="AF391" s="1086"/>
      <c r="AG391" s="1086"/>
      <c r="AH391" s="1087"/>
      <c r="AI391" s="1080"/>
      <c r="AJ391" s="1086"/>
      <c r="AK391" s="1086"/>
      <c r="AL391" s="1086"/>
      <c r="AM391" s="1086"/>
      <c r="AN391" s="1087"/>
      <c r="AO391" s="1090"/>
      <c r="AP391" s="1080"/>
      <c r="AQ391" s="1082"/>
      <c r="AR391" s="1082"/>
      <c r="AS391" s="1084"/>
      <c r="AU391" s="960"/>
    </row>
    <row r="392" spans="1:47">
      <c r="A392" s="1094"/>
      <c r="B392" s="1095"/>
      <c r="C392" s="922"/>
      <c r="D392" s="922"/>
      <c r="E392" s="270">
        <f>対象外リスト!E45</f>
        <v>452.90899999999999</v>
      </c>
      <c r="F392" s="270">
        <v>0</v>
      </c>
      <c r="G392" s="270">
        <v>0</v>
      </c>
      <c r="H392" s="273">
        <f>対象外リスト!H45</f>
        <v>452.90899999999999</v>
      </c>
      <c r="I392" s="431">
        <f>'[1]対象外リスト '!I45</f>
        <v>0</v>
      </c>
      <c r="J392" s="309"/>
      <c r="K392" s="1043" t="s">
        <v>518</v>
      </c>
      <c r="L392" s="1044"/>
      <c r="M392" s="271">
        <f>対象外リスト!J45</f>
        <v>389.23800000000006</v>
      </c>
      <c r="N392" s="431">
        <f>対象外リスト!K45</f>
        <v>461.50900000000001</v>
      </c>
      <c r="O392" s="430">
        <f t="shared" si="75"/>
        <v>72.270999999999958</v>
      </c>
      <c r="P392" s="1101"/>
      <c r="Q392" s="1104"/>
      <c r="R392" s="1107"/>
      <c r="S392" s="1066"/>
      <c r="T392" s="1066"/>
      <c r="U392" s="1068"/>
      <c r="V392" s="1071"/>
      <c r="W392" s="1076"/>
      <c r="X392" s="1058"/>
      <c r="Y392" s="1058"/>
      <c r="Z392" s="1058"/>
      <c r="AA392" s="1058"/>
      <c r="AB392" s="1059"/>
      <c r="AC392" s="1048"/>
      <c r="AD392" s="1058"/>
      <c r="AE392" s="1058"/>
      <c r="AF392" s="1058"/>
      <c r="AG392" s="1058"/>
      <c r="AH392" s="1059"/>
      <c r="AI392" s="1048"/>
      <c r="AJ392" s="1058"/>
      <c r="AK392" s="1058"/>
      <c r="AL392" s="1058"/>
      <c r="AM392" s="1058"/>
      <c r="AN392" s="1059"/>
      <c r="AO392" s="1051"/>
      <c r="AP392" s="1048"/>
      <c r="AQ392" s="1054"/>
      <c r="AR392" s="1054"/>
      <c r="AS392" s="1041"/>
    </row>
    <row r="393" spans="1:47" ht="14.25" thickBot="1">
      <c r="A393" s="1109"/>
      <c r="B393" s="1110"/>
      <c r="C393" s="924"/>
      <c r="D393" s="924"/>
      <c r="E393" s="311">
        <f>対象外リスト!E46</f>
        <v>1.55</v>
      </c>
      <c r="F393" s="311">
        <v>0</v>
      </c>
      <c r="G393" s="311">
        <v>0</v>
      </c>
      <c r="H393" s="321">
        <f>対象外リスト!H46</f>
        <v>1.55</v>
      </c>
      <c r="I393" s="322">
        <f>'[1]対象外リスト '!I46</f>
        <v>0</v>
      </c>
      <c r="J393" s="313"/>
      <c r="K393" s="1045" t="s">
        <v>519</v>
      </c>
      <c r="L393" s="1046"/>
      <c r="M393" s="312">
        <f>対象外リスト!J46</f>
        <v>1.5649999999999999</v>
      </c>
      <c r="N393" s="322">
        <f>対象外リスト!K46</f>
        <v>1.5760000000000001</v>
      </c>
      <c r="O393" s="323">
        <f t="shared" si="75"/>
        <v>1.1000000000000121E-2</v>
      </c>
      <c r="P393" s="1119"/>
      <c r="Q393" s="1121"/>
      <c r="R393" s="1123"/>
      <c r="S393" s="1112"/>
      <c r="T393" s="1112"/>
      <c r="U393" s="1113"/>
      <c r="V393" s="1115"/>
      <c r="W393" s="1125"/>
      <c r="X393" s="1088"/>
      <c r="Y393" s="1088"/>
      <c r="Z393" s="1088"/>
      <c r="AA393" s="1088"/>
      <c r="AB393" s="1089"/>
      <c r="AC393" s="1081"/>
      <c r="AD393" s="1088"/>
      <c r="AE393" s="1088"/>
      <c r="AF393" s="1088"/>
      <c r="AG393" s="1088"/>
      <c r="AH393" s="1089"/>
      <c r="AI393" s="1081"/>
      <c r="AJ393" s="1088"/>
      <c r="AK393" s="1088"/>
      <c r="AL393" s="1088"/>
      <c r="AM393" s="1088"/>
      <c r="AN393" s="1089"/>
      <c r="AO393" s="1091"/>
      <c r="AP393" s="1081"/>
      <c r="AQ393" s="1083"/>
      <c r="AR393" s="1083"/>
      <c r="AS393" s="1085"/>
    </row>
    <row r="394" spans="1:47" ht="14.25" thickTop="1">
      <c r="A394" s="1092" t="s">
        <v>34</v>
      </c>
      <c r="B394" s="1093"/>
      <c r="C394" s="922"/>
      <c r="D394" s="922"/>
      <c r="E394" s="317">
        <f t="shared" ref="E394:H396" ca="1" si="76">+E388+E391</f>
        <v>399585.174</v>
      </c>
      <c r="F394" s="317">
        <f t="shared" ca="1" si="76"/>
        <v>79602.556982999988</v>
      </c>
      <c r="G394" s="317">
        <f t="shared" ca="1" si="76"/>
        <v>107072.78879999999</v>
      </c>
      <c r="H394" s="272">
        <f t="shared" ca="1" si="76"/>
        <v>372140.11135799985</v>
      </c>
      <c r="I394" s="482">
        <f t="shared" ref="I394:I396" ca="1" si="77">+I388+I391</f>
        <v>187242.20318100005</v>
      </c>
      <c r="J394" s="318"/>
      <c r="K394" s="1098" t="s">
        <v>293</v>
      </c>
      <c r="L394" s="1099"/>
      <c r="M394" s="319">
        <f ca="1">+M388+M391</f>
        <v>300400.83200000005</v>
      </c>
      <c r="N394" s="482">
        <f t="shared" ref="M394:O396" ca="1" si="78">+N388+N391</f>
        <v>392055.49699999997</v>
      </c>
      <c r="O394" s="324">
        <f t="shared" ca="1" si="78"/>
        <v>91654.665000000008</v>
      </c>
      <c r="P394" s="1100"/>
      <c r="Q394" s="1103"/>
      <c r="R394" s="1106"/>
      <c r="S394" s="1065"/>
      <c r="T394" s="1065"/>
      <c r="U394" s="1053"/>
      <c r="V394" s="1070"/>
      <c r="W394" s="1075"/>
      <c r="X394" s="1056"/>
      <c r="Y394" s="1056"/>
      <c r="Z394" s="1056"/>
      <c r="AA394" s="1056"/>
      <c r="AB394" s="1057"/>
      <c r="AC394" s="1047"/>
      <c r="AD394" s="1056"/>
      <c r="AE394" s="1056"/>
      <c r="AF394" s="1056"/>
      <c r="AG394" s="1056"/>
      <c r="AH394" s="1057"/>
      <c r="AI394" s="1047"/>
      <c r="AJ394" s="1056"/>
      <c r="AK394" s="1056"/>
      <c r="AL394" s="1056"/>
      <c r="AM394" s="1056"/>
      <c r="AN394" s="1057"/>
      <c r="AO394" s="1050"/>
      <c r="AP394" s="1047"/>
      <c r="AQ394" s="1053"/>
      <c r="AR394" s="1053"/>
      <c r="AS394" s="1040"/>
    </row>
    <row r="395" spans="1:47">
      <c r="A395" s="1094"/>
      <c r="B395" s="1095"/>
      <c r="C395" s="922"/>
      <c r="D395" s="922"/>
      <c r="E395" s="270">
        <f t="shared" ca="1" si="76"/>
        <v>183956.67600000001</v>
      </c>
      <c r="F395" s="270">
        <f t="shared" ca="1" si="76"/>
        <v>13894.673999999999</v>
      </c>
      <c r="G395" s="270">
        <f t="shared" ca="1" si="76"/>
        <v>43721.812000000005</v>
      </c>
      <c r="H395" s="273">
        <f t="shared" ca="1" si="76"/>
        <v>154129.538</v>
      </c>
      <c r="I395" s="431">
        <f t="shared" ca="1" si="77"/>
        <v>116013.18799999999</v>
      </c>
      <c r="J395" s="309"/>
      <c r="K395" s="1043" t="s">
        <v>518</v>
      </c>
      <c r="L395" s="1044"/>
      <c r="M395" s="271">
        <f t="shared" ca="1" si="78"/>
        <v>154817.33500000005</v>
      </c>
      <c r="N395" s="431">
        <f t="shared" ca="1" si="78"/>
        <v>165777.79900000006</v>
      </c>
      <c r="O395" s="243">
        <f t="shared" ca="1" si="78"/>
        <v>10960.464</v>
      </c>
      <c r="P395" s="1101"/>
      <c r="Q395" s="1104"/>
      <c r="R395" s="1107"/>
      <c r="S395" s="1066"/>
      <c r="T395" s="1066"/>
      <c r="U395" s="1068"/>
      <c r="V395" s="1071"/>
      <c r="W395" s="1076"/>
      <c r="X395" s="1058"/>
      <c r="Y395" s="1058"/>
      <c r="Z395" s="1058"/>
      <c r="AA395" s="1058"/>
      <c r="AB395" s="1059"/>
      <c r="AC395" s="1048"/>
      <c r="AD395" s="1058"/>
      <c r="AE395" s="1058"/>
      <c r="AF395" s="1058"/>
      <c r="AG395" s="1058"/>
      <c r="AH395" s="1059"/>
      <c r="AI395" s="1048"/>
      <c r="AJ395" s="1058"/>
      <c r="AK395" s="1058"/>
      <c r="AL395" s="1058"/>
      <c r="AM395" s="1058"/>
      <c r="AN395" s="1059"/>
      <c r="AO395" s="1051"/>
      <c r="AP395" s="1048"/>
      <c r="AQ395" s="1054"/>
      <c r="AR395" s="1054"/>
      <c r="AS395" s="1041"/>
    </row>
    <row r="396" spans="1:47" ht="14.25" thickBot="1">
      <c r="A396" s="1096"/>
      <c r="B396" s="1097"/>
      <c r="C396" s="923"/>
      <c r="D396" s="923"/>
      <c r="E396" s="325">
        <f t="shared" ca="1" si="76"/>
        <v>498.37400000000002</v>
      </c>
      <c r="F396" s="325">
        <f t="shared" ca="1" si="76"/>
        <v>0</v>
      </c>
      <c r="G396" s="325">
        <f t="shared" ca="1" si="76"/>
        <v>0</v>
      </c>
      <c r="H396" s="326">
        <f t="shared" ca="1" si="76"/>
        <v>498.37400000000002</v>
      </c>
      <c r="I396" s="327">
        <f t="shared" ca="1" si="77"/>
        <v>225</v>
      </c>
      <c r="J396" s="328"/>
      <c r="K396" s="1078" t="s">
        <v>519</v>
      </c>
      <c r="L396" s="1079"/>
      <c r="M396" s="432">
        <f t="shared" ca="1" si="78"/>
        <v>416.44299999999998</v>
      </c>
      <c r="N396" s="327">
        <f t="shared" ca="1" si="78"/>
        <v>416.45300000000003</v>
      </c>
      <c r="O396" s="329">
        <f t="shared" ca="1" si="78"/>
        <v>1.0000000000023768E-2</v>
      </c>
      <c r="P396" s="1102"/>
      <c r="Q396" s="1105"/>
      <c r="R396" s="1108"/>
      <c r="S396" s="1067"/>
      <c r="T396" s="1067"/>
      <c r="U396" s="1069"/>
      <c r="V396" s="1072"/>
      <c r="W396" s="1077"/>
      <c r="X396" s="1060"/>
      <c r="Y396" s="1060"/>
      <c r="Z396" s="1060"/>
      <c r="AA396" s="1060"/>
      <c r="AB396" s="1061"/>
      <c r="AC396" s="1049"/>
      <c r="AD396" s="1060"/>
      <c r="AE396" s="1060"/>
      <c r="AF396" s="1060"/>
      <c r="AG396" s="1060"/>
      <c r="AH396" s="1061"/>
      <c r="AI396" s="1049"/>
      <c r="AJ396" s="1060"/>
      <c r="AK396" s="1060"/>
      <c r="AL396" s="1060"/>
      <c r="AM396" s="1060"/>
      <c r="AN396" s="1061"/>
      <c r="AO396" s="1052"/>
      <c r="AP396" s="1049"/>
      <c r="AQ396" s="1055"/>
      <c r="AR396" s="1055"/>
      <c r="AS396" s="1042"/>
    </row>
    <row r="397" spans="1:47">
      <c r="A397" s="422" t="s">
        <v>135</v>
      </c>
      <c r="B397" s="931"/>
      <c r="C397" s="931"/>
      <c r="D397" s="931"/>
      <c r="E397" s="400"/>
      <c r="F397" s="397"/>
      <c r="G397" s="397"/>
      <c r="H397" s="397"/>
      <c r="I397" s="401"/>
      <c r="J397" s="401"/>
      <c r="K397" s="400"/>
      <c r="L397" s="397"/>
      <c r="M397" s="397"/>
      <c r="N397" s="402"/>
      <c r="O397" s="403"/>
      <c r="P397" s="403"/>
      <c r="Q397" s="72"/>
      <c r="R397" s="72"/>
      <c r="S397" s="399"/>
      <c r="T397" s="399"/>
      <c r="U397" s="399"/>
      <c r="V397" s="399"/>
      <c r="W397" s="399"/>
      <c r="X397" s="399"/>
      <c r="Y397" s="399"/>
      <c r="Z397" s="598"/>
      <c r="AA397" s="399"/>
      <c r="AB397" s="399"/>
      <c r="AC397" s="399"/>
      <c r="AD397" s="399"/>
      <c r="AE397" s="399"/>
      <c r="AF397" s="399"/>
      <c r="AG397" s="399"/>
      <c r="AH397" s="399"/>
      <c r="AI397" s="399"/>
      <c r="AJ397" s="399"/>
      <c r="AK397" s="399"/>
      <c r="AL397" s="399"/>
      <c r="AM397" s="399"/>
      <c r="AN397" s="399"/>
      <c r="AQ397" s="523"/>
      <c r="AR397" s="394"/>
      <c r="AS397" s="395"/>
    </row>
    <row r="398" spans="1:47" ht="17.850000000000001" customHeight="1">
      <c r="A398" s="420" t="s">
        <v>130</v>
      </c>
      <c r="F398" s="398"/>
      <c r="G398" s="398"/>
      <c r="H398" s="398"/>
      <c r="I398" s="398"/>
      <c r="J398" s="398"/>
      <c r="Q398" s="411"/>
      <c r="R398" s="411"/>
      <c r="AS398" s="488"/>
    </row>
    <row r="399" spans="1:47" ht="18" customHeight="1">
      <c r="A399" s="421" t="s">
        <v>636</v>
      </c>
      <c r="Q399" s="411"/>
      <c r="R399" s="411"/>
    </row>
    <row r="400" spans="1:47" ht="18" customHeight="1">
      <c r="A400" s="406" t="s">
        <v>801</v>
      </c>
      <c r="B400" s="413"/>
      <c r="C400" s="405"/>
      <c r="D400" s="405"/>
      <c r="Q400" s="411"/>
      <c r="R400" s="411"/>
    </row>
    <row r="401" spans="1:45" ht="18" customHeight="1">
      <c r="A401" s="421" t="s">
        <v>802</v>
      </c>
      <c r="B401" s="413"/>
      <c r="C401" s="405"/>
      <c r="D401" s="405"/>
      <c r="Q401" s="411"/>
      <c r="R401" s="411"/>
    </row>
    <row r="402" spans="1:45" ht="18" customHeight="1">
      <c r="A402" s="420" t="s">
        <v>803</v>
      </c>
      <c r="B402" s="412"/>
      <c r="C402" s="420"/>
      <c r="D402" s="420"/>
      <c r="E402" s="404"/>
      <c r="F402" s="404"/>
      <c r="G402" s="404"/>
      <c r="H402" s="404"/>
      <c r="I402" s="404"/>
      <c r="J402" s="404"/>
      <c r="K402" s="404"/>
      <c r="L402" s="404"/>
      <c r="M402" s="404"/>
      <c r="N402" s="404"/>
      <c r="O402" s="404"/>
      <c r="P402" s="404"/>
      <c r="Q402" s="404"/>
      <c r="R402" s="404"/>
      <c r="S402" s="396"/>
      <c r="T402" s="396"/>
      <c r="U402" s="396"/>
      <c r="V402" s="396"/>
      <c r="W402" s="396"/>
      <c r="X402" s="396"/>
      <c r="Y402" s="396"/>
      <c r="Z402" s="7"/>
      <c r="AA402" s="396"/>
      <c r="AB402" s="396"/>
      <c r="AC402" s="396"/>
      <c r="AD402" s="396"/>
      <c r="AE402" s="396"/>
      <c r="AF402" s="396"/>
      <c r="AG402" s="396"/>
      <c r="AH402" s="396"/>
      <c r="AI402" s="396"/>
      <c r="AJ402" s="396"/>
      <c r="AK402" s="396"/>
      <c r="AL402" s="396"/>
      <c r="AM402" s="396"/>
      <c r="AN402" s="396"/>
    </row>
    <row r="403" spans="1:45" ht="18" customHeight="1">
      <c r="A403" s="420" t="s">
        <v>804</v>
      </c>
      <c r="B403" s="412"/>
      <c r="C403" s="420"/>
      <c r="D403" s="420"/>
      <c r="E403" s="404"/>
      <c r="F403" s="404"/>
      <c r="G403" s="404"/>
      <c r="H403" s="404"/>
      <c r="I403" s="404"/>
      <c r="J403" s="404"/>
      <c r="K403" s="404"/>
      <c r="L403" s="404"/>
      <c r="M403" s="404"/>
      <c r="N403" s="404"/>
      <c r="O403" s="404"/>
      <c r="P403" s="404"/>
      <c r="Q403" s="404"/>
      <c r="R403" s="404"/>
      <c r="S403" s="396"/>
      <c r="T403" s="396"/>
      <c r="U403" s="396"/>
      <c r="V403" s="396"/>
      <c r="W403" s="396"/>
      <c r="X403" s="396"/>
      <c r="Y403" s="396"/>
      <c r="Z403" s="7"/>
      <c r="AA403" s="396"/>
      <c r="AB403" s="396"/>
      <c r="AC403" s="396"/>
      <c r="AD403" s="396"/>
      <c r="AE403" s="396"/>
      <c r="AF403" s="396"/>
      <c r="AG403" s="396"/>
      <c r="AH403" s="396"/>
      <c r="AI403" s="396"/>
      <c r="AJ403" s="396"/>
      <c r="AK403" s="396"/>
      <c r="AL403" s="396"/>
      <c r="AM403" s="396"/>
      <c r="AN403" s="396"/>
    </row>
    <row r="404" spans="1:45" ht="18" customHeight="1">
      <c r="A404" s="420" t="s">
        <v>805</v>
      </c>
      <c r="B404" s="412"/>
      <c r="C404" s="420"/>
      <c r="D404" s="420"/>
      <c r="Q404" s="411"/>
      <c r="R404" s="411"/>
    </row>
    <row r="405" spans="1:45" ht="18" customHeight="1">
      <c r="A405" s="420" t="s">
        <v>806</v>
      </c>
      <c r="B405" s="414"/>
      <c r="Q405" s="411"/>
      <c r="R405" s="411"/>
    </row>
    <row r="406" spans="1:45" ht="18" customHeight="1">
      <c r="A406" s="420" t="s">
        <v>132</v>
      </c>
      <c r="Q406" s="411"/>
      <c r="R406" s="411"/>
    </row>
    <row r="407" spans="1:45" ht="48.6" customHeight="1">
      <c r="A407" s="1194" t="s">
        <v>807</v>
      </c>
      <c r="B407" s="1195"/>
      <c r="C407" s="1195"/>
      <c r="D407" s="1195"/>
      <c r="E407" s="1195"/>
      <c r="F407" s="1195"/>
      <c r="G407" s="1195"/>
      <c r="H407" s="1195"/>
      <c r="I407" s="1195"/>
      <c r="J407" s="1195"/>
      <c r="K407" s="1195"/>
      <c r="L407" s="1195"/>
      <c r="M407" s="1195"/>
      <c r="N407" s="1195"/>
      <c r="O407" s="1195"/>
      <c r="P407" s="1195"/>
      <c r="Q407" s="1195"/>
      <c r="R407" s="1195"/>
      <c r="S407" s="1195"/>
      <c r="T407" s="1195"/>
      <c r="U407" s="1195"/>
      <c r="V407" s="1195"/>
      <c r="W407" s="1195"/>
      <c r="X407" s="1195"/>
      <c r="Y407" s="1195"/>
      <c r="Z407" s="1195"/>
      <c r="AA407" s="1195"/>
      <c r="AB407" s="1195"/>
      <c r="AC407" s="1195"/>
      <c r="AD407" s="1195"/>
      <c r="AE407" s="1195"/>
      <c r="AF407" s="1195"/>
      <c r="AG407" s="1195"/>
      <c r="AH407" s="1195"/>
      <c r="AI407" s="1195"/>
      <c r="AJ407" s="1195"/>
      <c r="AK407" s="1195"/>
      <c r="AL407" s="1195"/>
      <c r="AM407" s="1195"/>
      <c r="AN407" s="1195"/>
      <c r="AO407" s="1195"/>
      <c r="AP407" s="1195"/>
      <c r="AQ407" s="1195"/>
      <c r="AR407" s="506"/>
      <c r="AS407" s="506"/>
    </row>
    <row r="408" spans="1:45">
      <c r="A408" s="411" t="s">
        <v>116</v>
      </c>
      <c r="Q408" s="411"/>
      <c r="R408" s="411"/>
    </row>
    <row r="409" spans="1:45" ht="18" customHeight="1">
      <c r="A409" s="411" t="s">
        <v>149</v>
      </c>
      <c r="Q409" s="411"/>
      <c r="R409" s="411"/>
    </row>
    <row r="410" spans="1:45" ht="18" customHeight="1">
      <c r="A410" s="411" t="s">
        <v>150</v>
      </c>
      <c r="Q410" s="411"/>
      <c r="R410" s="411"/>
    </row>
    <row r="411" spans="1:45" ht="18" customHeight="1">
      <c r="A411" s="411" t="s">
        <v>151</v>
      </c>
      <c r="Q411" s="411"/>
      <c r="R411" s="411"/>
    </row>
    <row r="412" spans="1:45" ht="17.850000000000001" customHeight="1">
      <c r="A412" s="419" t="s">
        <v>121</v>
      </c>
      <c r="Q412" s="411"/>
      <c r="R412" s="411"/>
    </row>
    <row r="413" spans="1:45">
      <c r="A413" s="420"/>
    </row>
    <row r="430" spans="8:8">
      <c r="H430" s="26"/>
    </row>
  </sheetData>
  <autoFilter ref="A7:AU386">
    <filterColumn colId="16" showButton="0"/>
    <filterColumn colId="22" showButton="0"/>
    <filterColumn colId="23" showButton="0"/>
    <filterColumn colId="24" showButton="0"/>
    <filterColumn colId="25" showButton="0"/>
    <filterColumn colId="26" showButton="0"/>
    <filterColumn colId="28" showButton="0"/>
    <filterColumn colId="29" showButton="0"/>
    <filterColumn colId="30" showButton="0"/>
    <filterColumn colId="31" showButton="0"/>
    <filterColumn colId="32" showButton="0"/>
    <filterColumn colId="34" showButton="0"/>
    <filterColumn colId="35" showButton="0"/>
    <filterColumn colId="36" showButton="0"/>
    <filterColumn colId="37" showButton="0"/>
    <filterColumn colId="38" showButton="0"/>
  </autoFilter>
  <mergeCells count="658">
    <mergeCell ref="S32:S33"/>
    <mergeCell ref="T32:T33"/>
    <mergeCell ref="S286:S288"/>
    <mergeCell ref="Q271:Q272"/>
    <mergeCell ref="Q280:Q281"/>
    <mergeCell ref="AH378:AH379"/>
    <mergeCell ref="Z378:Z379"/>
    <mergeCell ref="AF286:AF288"/>
    <mergeCell ref="AG286:AG288"/>
    <mergeCell ref="AB93:AB94"/>
    <mergeCell ref="AC93:AC94"/>
    <mergeCell ref="AD93:AD94"/>
    <mergeCell ref="AE93:AE94"/>
    <mergeCell ref="AE100:AE101"/>
    <mergeCell ref="AD132:AD133"/>
    <mergeCell ref="AE132:AE133"/>
    <mergeCell ref="AC224:AC225"/>
    <mergeCell ref="AD224:AD225"/>
    <mergeCell ref="AE224:AE225"/>
    <mergeCell ref="AC100:AC101"/>
    <mergeCell ref="AD100:AD101"/>
    <mergeCell ref="AF132:AF133"/>
    <mergeCell ref="AG132:AG133"/>
    <mergeCell ref="AA100:AA101"/>
    <mergeCell ref="AP378:AP379"/>
    <mergeCell ref="W382:W383"/>
    <mergeCell ref="X382:X383"/>
    <mergeCell ref="Y382:Y383"/>
    <mergeCell ref="Z382:Z383"/>
    <mergeCell ref="AA382:AA383"/>
    <mergeCell ref="AB382:AB383"/>
    <mergeCell ref="AC382:AC383"/>
    <mergeCell ref="AD382:AD383"/>
    <mergeCell ref="AE382:AE383"/>
    <mergeCell ref="AF382:AF383"/>
    <mergeCell ref="AG382:AG383"/>
    <mergeCell ref="AH382:AH383"/>
    <mergeCell ref="AI382:AI383"/>
    <mergeCell ref="AJ382:AJ383"/>
    <mergeCell ref="AK382:AK383"/>
    <mergeCell ref="AL382:AL383"/>
    <mergeCell ref="AA378:AA379"/>
    <mergeCell ref="AB378:AB379"/>
    <mergeCell ref="AC378:AC379"/>
    <mergeCell ref="AO265:AO266"/>
    <mergeCell ref="AO280:AO281"/>
    <mergeCell ref="AJ280:AJ281"/>
    <mergeCell ref="AK280:AK281"/>
    <mergeCell ref="AL280:AL281"/>
    <mergeCell ref="AM280:AM281"/>
    <mergeCell ref="AN286:AN288"/>
    <mergeCell ref="AN280:AN281"/>
    <mergeCell ref="AD378:AD379"/>
    <mergeCell ref="AE378:AE379"/>
    <mergeCell ref="AD265:AD266"/>
    <mergeCell ref="AE265:AE266"/>
    <mergeCell ref="AD280:AD281"/>
    <mergeCell ref="AE280:AE281"/>
    <mergeCell ref="AO247:AO248"/>
    <mergeCell ref="AL224:AL225"/>
    <mergeCell ref="AN247:AN248"/>
    <mergeCell ref="AO224:AO225"/>
    <mergeCell ref="AM382:AM383"/>
    <mergeCell ref="AN382:AN383"/>
    <mergeCell ref="AO382:AO383"/>
    <mergeCell ref="AF378:AF379"/>
    <mergeCell ref="AG378:AG379"/>
    <mergeCell ref="AO378:AO379"/>
    <mergeCell ref="AK265:AK266"/>
    <mergeCell ref="AL265:AL266"/>
    <mergeCell ref="AM265:AM266"/>
    <mergeCell ref="AN265:AN266"/>
    <mergeCell ref="AJ265:AJ266"/>
    <mergeCell ref="AH265:AH266"/>
    <mergeCell ref="AI280:AI281"/>
    <mergeCell ref="AI265:AI266"/>
    <mergeCell ref="AF280:AF281"/>
    <mergeCell ref="AG280:AG281"/>
    <mergeCell ref="AH280:AH281"/>
    <mergeCell ref="AG265:AG266"/>
    <mergeCell ref="AM286:AM288"/>
    <mergeCell ref="AL247:AL248"/>
    <mergeCell ref="AO132:AO133"/>
    <mergeCell ref="AL132:AL133"/>
    <mergeCell ref="AM132:AM133"/>
    <mergeCell ref="AN132:AN133"/>
    <mergeCell ref="AL172:AL173"/>
    <mergeCell ref="AM172:AM173"/>
    <mergeCell ref="AM210:AM211"/>
    <mergeCell ref="AO214:AO215"/>
    <mergeCell ref="AN214:AN215"/>
    <mergeCell ref="AL214:AL215"/>
    <mergeCell ref="AM214:AM215"/>
    <mergeCell ref="AN100:AN101"/>
    <mergeCell ref="AL100:AL101"/>
    <mergeCell ref="AO93:AO94"/>
    <mergeCell ref="AF93:AF94"/>
    <mergeCell ref="AG93:AG94"/>
    <mergeCell ref="AH93:AH94"/>
    <mergeCell ref="AI93:AI94"/>
    <mergeCell ref="AL93:AL94"/>
    <mergeCell ref="AM93:AM94"/>
    <mergeCell ref="AN93:AN94"/>
    <mergeCell ref="AJ93:AJ94"/>
    <mergeCell ref="AK93:AK94"/>
    <mergeCell ref="AI100:AI101"/>
    <mergeCell ref="AJ100:AJ101"/>
    <mergeCell ref="AK100:AK101"/>
    <mergeCell ref="AF100:AF101"/>
    <mergeCell ref="AG100:AG101"/>
    <mergeCell ref="AK132:AK133"/>
    <mergeCell ref="AH214:AH215"/>
    <mergeCell ref="AI214:AI215"/>
    <mergeCell ref="AJ214:AJ215"/>
    <mergeCell ref="AK214:AK215"/>
    <mergeCell ref="AI132:AI133"/>
    <mergeCell ref="AJ172:AJ173"/>
    <mergeCell ref="AK172:AK173"/>
    <mergeCell ref="AM100:AM101"/>
    <mergeCell ref="AJ89:AJ90"/>
    <mergeCell ref="AK89:AK90"/>
    <mergeCell ref="AL89:AL90"/>
    <mergeCell ref="AM89:AM90"/>
    <mergeCell ref="AN89:AN90"/>
    <mergeCell ref="AO89:AO90"/>
    <mergeCell ref="W22:W23"/>
    <mergeCell ref="X22:X23"/>
    <mergeCell ref="Y22:Y23"/>
    <mergeCell ref="Z22:Z23"/>
    <mergeCell ref="AA22:AA23"/>
    <mergeCell ref="AB22:AB23"/>
    <mergeCell ref="AC22:AC23"/>
    <mergeCell ref="AD22:AD23"/>
    <mergeCell ref="AE22:AE23"/>
    <mergeCell ref="AI89:AI90"/>
    <mergeCell ref="AN22:AN23"/>
    <mergeCell ref="AO22:AO23"/>
    <mergeCell ref="AI22:AI23"/>
    <mergeCell ref="AJ22:AJ23"/>
    <mergeCell ref="AK22:AK23"/>
    <mergeCell ref="AL22:AL23"/>
    <mergeCell ref="AM22:AM23"/>
    <mergeCell ref="AI12:AI13"/>
    <mergeCell ref="AJ12:AJ13"/>
    <mergeCell ref="AK12:AK13"/>
    <mergeCell ref="AL12:AL13"/>
    <mergeCell ref="AM12:AM13"/>
    <mergeCell ref="AN12:AN13"/>
    <mergeCell ref="AO12:AO13"/>
    <mergeCell ref="AN20:AN21"/>
    <mergeCell ref="AO20:AO21"/>
    <mergeCell ref="AL20:AL21"/>
    <mergeCell ref="AI20:AI21"/>
    <mergeCell ref="AJ20:AJ21"/>
    <mergeCell ref="AK20:AK21"/>
    <mergeCell ref="AP12:AP13"/>
    <mergeCell ref="A407:AQ407"/>
    <mergeCell ref="AR224:AR225"/>
    <mergeCell ref="AS224:AS225"/>
    <mergeCell ref="AS247:AS248"/>
    <mergeCell ref="AR265:AR266"/>
    <mergeCell ref="AS265:AS266"/>
    <mergeCell ref="AR247:AR248"/>
    <mergeCell ref="AQ224:AQ225"/>
    <mergeCell ref="R247:R248"/>
    <mergeCell ref="R280:R281"/>
    <mergeCell ref="P286:P288"/>
    <mergeCell ref="Q286:Q288"/>
    <mergeCell ref="L247:L248"/>
    <mergeCell ref="D247:D248"/>
    <mergeCell ref="J271:J272"/>
    <mergeCell ref="L271:L272"/>
    <mergeCell ref="R271:R272"/>
    <mergeCell ref="P265:P266"/>
    <mergeCell ref="Q265:Q266"/>
    <mergeCell ref="C378:C379"/>
    <mergeCell ref="D378:D379"/>
    <mergeCell ref="AM224:AM225"/>
    <mergeCell ref="AN224:AN225"/>
    <mergeCell ref="AP4:AS4"/>
    <mergeCell ref="A3:V3"/>
    <mergeCell ref="A5:A7"/>
    <mergeCell ref="B5:B7"/>
    <mergeCell ref="E5:E7"/>
    <mergeCell ref="P6:P7"/>
    <mergeCell ref="C5:C7"/>
    <mergeCell ref="D5:D7"/>
    <mergeCell ref="T5:T7"/>
    <mergeCell ref="K6:K7"/>
    <mergeCell ref="H6:H7"/>
    <mergeCell ref="O5:O6"/>
    <mergeCell ref="S5:S7"/>
    <mergeCell ref="P5:R5"/>
    <mergeCell ref="K5:L5"/>
    <mergeCell ref="AS5:AS7"/>
    <mergeCell ref="L6:L7"/>
    <mergeCell ref="Q6:R7"/>
    <mergeCell ref="I6:I7"/>
    <mergeCell ref="AR5:AR7"/>
    <mergeCell ref="F5:I5"/>
    <mergeCell ref="F6:F7"/>
    <mergeCell ref="G6:G7"/>
    <mergeCell ref="J5:J7"/>
    <mergeCell ref="A12:A13"/>
    <mergeCell ref="B12:B13"/>
    <mergeCell ref="Q12:Q13"/>
    <mergeCell ref="R12:R13"/>
    <mergeCell ref="K22:K23"/>
    <mergeCell ref="L22:L23"/>
    <mergeCell ref="P22:P23"/>
    <mergeCell ref="C89:C90"/>
    <mergeCell ref="D89:D90"/>
    <mergeCell ref="Q89:Q90"/>
    <mergeCell ref="R89:R90"/>
    <mergeCell ref="J89:J90"/>
    <mergeCell ref="A32:A33"/>
    <mergeCell ref="B32:B33"/>
    <mergeCell ref="C32:C33"/>
    <mergeCell ref="D32:D33"/>
    <mergeCell ref="J32:J33"/>
    <mergeCell ref="K32:K33"/>
    <mergeCell ref="L32:L33"/>
    <mergeCell ref="P32:P33"/>
    <mergeCell ref="Q32:Q33"/>
    <mergeCell ref="R32:R33"/>
    <mergeCell ref="AS22:AS23"/>
    <mergeCell ref="T20:T21"/>
    <mergeCell ref="B20:B21"/>
    <mergeCell ref="C20:C21"/>
    <mergeCell ref="D20:D21"/>
    <mergeCell ref="C22:C23"/>
    <mergeCell ref="D22:D23"/>
    <mergeCell ref="J22:J23"/>
    <mergeCell ref="S22:S23"/>
    <mergeCell ref="J20:J21"/>
    <mergeCell ref="K20:K21"/>
    <mergeCell ref="L20:L21"/>
    <mergeCell ref="P20:P21"/>
    <mergeCell ref="AM20:AM21"/>
    <mergeCell ref="W20:W21"/>
    <mergeCell ref="X20:X21"/>
    <mergeCell ref="Y20:Y21"/>
    <mergeCell ref="Z20:Z21"/>
    <mergeCell ref="AA20:AA21"/>
    <mergeCell ref="AB20:AB21"/>
    <mergeCell ref="AC20:AC21"/>
    <mergeCell ref="AF20:AF21"/>
    <mergeCell ref="AG20:AG21"/>
    <mergeCell ref="AH20:AH21"/>
    <mergeCell ref="AS12:AS13"/>
    <mergeCell ref="A20:A21"/>
    <mergeCell ref="A132:A133"/>
    <mergeCell ref="B132:B133"/>
    <mergeCell ref="C132:C133"/>
    <mergeCell ref="D132:D133"/>
    <mergeCell ref="C12:C13"/>
    <mergeCell ref="D12:D13"/>
    <mergeCell ref="J12:J13"/>
    <mergeCell ref="S12:S13"/>
    <mergeCell ref="T12:T13"/>
    <mergeCell ref="AQ12:AQ13"/>
    <mergeCell ref="K12:K13"/>
    <mergeCell ref="L12:L13"/>
    <mergeCell ref="P12:P13"/>
    <mergeCell ref="AQ20:AQ21"/>
    <mergeCell ref="A93:A94"/>
    <mergeCell ref="B93:B94"/>
    <mergeCell ref="C93:C94"/>
    <mergeCell ref="AR20:AR21"/>
    <mergeCell ref="AS20:AS21"/>
    <mergeCell ref="A22:A23"/>
    <mergeCell ref="B22:B23"/>
    <mergeCell ref="T22:T23"/>
    <mergeCell ref="AR12:AR13"/>
    <mergeCell ref="AQ22:AQ23"/>
    <mergeCell ref="AR22:AR23"/>
    <mergeCell ref="S89:S90"/>
    <mergeCell ref="K89:K90"/>
    <mergeCell ref="L89:L90"/>
    <mergeCell ref="P89:P90"/>
    <mergeCell ref="U5:U7"/>
    <mergeCell ref="V5:V7"/>
    <mergeCell ref="AP5:AP7"/>
    <mergeCell ref="AQ5:AQ7"/>
    <mergeCell ref="W5:AO6"/>
    <mergeCell ref="W7:AB7"/>
    <mergeCell ref="AC7:AH7"/>
    <mergeCell ref="AI7:AN7"/>
    <mergeCell ref="W89:W90"/>
    <mergeCell ref="X89:X90"/>
    <mergeCell ref="Y89:Y90"/>
    <mergeCell ref="Z89:Z90"/>
    <mergeCell ref="AC12:AC13"/>
    <mergeCell ref="AD12:AD13"/>
    <mergeCell ref="AE12:AE13"/>
    <mergeCell ref="AD20:AD21"/>
    <mergeCell ref="AE20:AE21"/>
    <mergeCell ref="AQ93:AQ94"/>
    <mergeCell ref="AR93:AR94"/>
    <mergeCell ref="AS93:AS94"/>
    <mergeCell ref="A89:A90"/>
    <mergeCell ref="B89:B90"/>
    <mergeCell ref="AQ247:AQ248"/>
    <mergeCell ref="R265:R266"/>
    <mergeCell ref="A265:A266"/>
    <mergeCell ref="B265:B266"/>
    <mergeCell ref="C265:C266"/>
    <mergeCell ref="D265:D266"/>
    <mergeCell ref="L265:L266"/>
    <mergeCell ref="A224:A225"/>
    <mergeCell ref="B224:B225"/>
    <mergeCell ref="D224:D225"/>
    <mergeCell ref="AQ265:AQ266"/>
    <mergeCell ref="J265:J266"/>
    <mergeCell ref="K265:K266"/>
    <mergeCell ref="J224:J225"/>
    <mergeCell ref="K224:K225"/>
    <mergeCell ref="S224:S225"/>
    <mergeCell ref="S265:S266"/>
    <mergeCell ref="D93:D94"/>
    <mergeCell ref="J93:J94"/>
    <mergeCell ref="K247:K248"/>
    <mergeCell ref="A247:A248"/>
    <mergeCell ref="B247:B248"/>
    <mergeCell ref="C247:C248"/>
    <mergeCell ref="C280:C281"/>
    <mergeCell ref="D280:D281"/>
    <mergeCell ref="A271:A272"/>
    <mergeCell ref="B271:B272"/>
    <mergeCell ref="C271:C272"/>
    <mergeCell ref="D271:D272"/>
    <mergeCell ref="J247:J248"/>
    <mergeCell ref="I265:I266"/>
    <mergeCell ref="I247:I248"/>
    <mergeCell ref="I271:I272"/>
    <mergeCell ref="G271:G272"/>
    <mergeCell ref="F271:F272"/>
    <mergeCell ref="C287:C288"/>
    <mergeCell ref="D287:D288"/>
    <mergeCell ref="A286:A288"/>
    <mergeCell ref="B286:B288"/>
    <mergeCell ref="A280:A281"/>
    <mergeCell ref="B280:B281"/>
    <mergeCell ref="J280:J281"/>
    <mergeCell ref="J286:J288"/>
    <mergeCell ref="K286:K288"/>
    <mergeCell ref="K280:K281"/>
    <mergeCell ref="I280:I281"/>
    <mergeCell ref="I286:I288"/>
    <mergeCell ref="G286:G288"/>
    <mergeCell ref="J378:J379"/>
    <mergeCell ref="K378:K379"/>
    <mergeCell ref="L378:L379"/>
    <mergeCell ref="Q378:Q379"/>
    <mergeCell ref="R378:R379"/>
    <mergeCell ref="A388:B390"/>
    <mergeCell ref="K388:L388"/>
    <mergeCell ref="Q388:Q390"/>
    <mergeCell ref="R388:R390"/>
    <mergeCell ref="A382:A383"/>
    <mergeCell ref="B382:B383"/>
    <mergeCell ref="C382:C383"/>
    <mergeCell ref="D382:D383"/>
    <mergeCell ref="J382:J383"/>
    <mergeCell ref="K382:K383"/>
    <mergeCell ref="L382:L383"/>
    <mergeCell ref="A378:A379"/>
    <mergeCell ref="B378:B379"/>
    <mergeCell ref="AC391:AH393"/>
    <mergeCell ref="AI391:AN393"/>
    <mergeCell ref="AO391:AO393"/>
    <mergeCell ref="A394:B396"/>
    <mergeCell ref="K394:L394"/>
    <mergeCell ref="P394:P396"/>
    <mergeCell ref="Q394:Q396"/>
    <mergeCell ref="R394:R396"/>
    <mergeCell ref="A391:B393"/>
    <mergeCell ref="S391:S393"/>
    <mergeCell ref="T391:T393"/>
    <mergeCell ref="U391:U393"/>
    <mergeCell ref="V391:V393"/>
    <mergeCell ref="K391:L391"/>
    <mergeCell ref="P391:P393"/>
    <mergeCell ref="Q391:Q393"/>
    <mergeCell ref="R391:R393"/>
    <mergeCell ref="W391:AB393"/>
    <mergeCell ref="L280:L281"/>
    <mergeCell ref="R224:R225"/>
    <mergeCell ref="W388:AB390"/>
    <mergeCell ref="AC388:AH390"/>
    <mergeCell ref="AP394:AP396"/>
    <mergeCell ref="AQ394:AQ396"/>
    <mergeCell ref="AR394:AR396"/>
    <mergeCell ref="AS394:AS396"/>
    <mergeCell ref="K395:L395"/>
    <mergeCell ref="K396:L396"/>
    <mergeCell ref="S394:S396"/>
    <mergeCell ref="T394:T396"/>
    <mergeCell ref="U394:U396"/>
    <mergeCell ref="V394:V396"/>
    <mergeCell ref="W394:AB396"/>
    <mergeCell ref="AC394:AH396"/>
    <mergeCell ref="AI394:AN396"/>
    <mergeCell ref="AO394:AO396"/>
    <mergeCell ref="AP391:AP393"/>
    <mergeCell ref="AQ391:AQ393"/>
    <mergeCell ref="AR391:AR393"/>
    <mergeCell ref="AS391:AS393"/>
    <mergeCell ref="K392:L392"/>
    <mergeCell ref="K393:L393"/>
    <mergeCell ref="T388:T390"/>
    <mergeCell ref="U388:U390"/>
    <mergeCell ref="V388:V390"/>
    <mergeCell ref="R286:R288"/>
    <mergeCell ref="Q382:Q383"/>
    <mergeCell ref="R382:R383"/>
    <mergeCell ref="AO286:AO288"/>
    <mergeCell ref="AP286:AP288"/>
    <mergeCell ref="AH286:AH288"/>
    <mergeCell ref="AI286:AI288"/>
    <mergeCell ref="AJ286:AJ288"/>
    <mergeCell ref="AK286:AK288"/>
    <mergeCell ref="AL286:AL288"/>
    <mergeCell ref="AI378:AI379"/>
    <mergeCell ref="AJ378:AJ379"/>
    <mergeCell ref="AK378:AK379"/>
    <mergeCell ref="AL378:AL379"/>
    <mergeCell ref="AM378:AM379"/>
    <mergeCell ref="AN378:AN379"/>
    <mergeCell ref="W286:W288"/>
    <mergeCell ref="X286:X288"/>
    <mergeCell ref="W378:W379"/>
    <mergeCell ref="X378:X379"/>
    <mergeCell ref="Y378:Y379"/>
    <mergeCell ref="AS388:AS390"/>
    <mergeCell ref="K389:L389"/>
    <mergeCell ref="K390:L390"/>
    <mergeCell ref="AP388:AP390"/>
    <mergeCell ref="AQ378:AQ379"/>
    <mergeCell ref="AR378:AR379"/>
    <mergeCell ref="AO388:AO390"/>
    <mergeCell ref="S214:S215"/>
    <mergeCell ref="S247:S248"/>
    <mergeCell ref="K271:K272"/>
    <mergeCell ref="S271:S272"/>
    <mergeCell ref="AQ388:AQ390"/>
    <mergeCell ref="AR388:AR390"/>
    <mergeCell ref="Q214:Q215"/>
    <mergeCell ref="R214:R215"/>
    <mergeCell ref="K214:K215"/>
    <mergeCell ref="AI388:AN390"/>
    <mergeCell ref="L286:L288"/>
    <mergeCell ref="AS378:AS379"/>
    <mergeCell ref="S382:S383"/>
    <mergeCell ref="T382:T383"/>
    <mergeCell ref="S378:S379"/>
    <mergeCell ref="L214:L215"/>
    <mergeCell ref="S388:S390"/>
    <mergeCell ref="AS100:AS101"/>
    <mergeCell ref="AP100:AP101"/>
    <mergeCell ref="S100:S101"/>
    <mergeCell ref="T100:T101"/>
    <mergeCell ref="AQ100:AQ101"/>
    <mergeCell ref="AR100:AR101"/>
    <mergeCell ref="L210:L211"/>
    <mergeCell ref="Q210:Q211"/>
    <mergeCell ref="AH210:AH211"/>
    <mergeCell ref="AI210:AI211"/>
    <mergeCell ref="AJ210:AJ211"/>
    <mergeCell ref="AK210:AK211"/>
    <mergeCell ref="AL210:AL211"/>
    <mergeCell ref="AN210:AN211"/>
    <mergeCell ref="AO210:AO211"/>
    <mergeCell ref="AC210:AC211"/>
    <mergeCell ref="AO100:AO101"/>
    <mergeCell ref="W172:W173"/>
    <mergeCell ref="X172:X173"/>
    <mergeCell ref="Y172:Y173"/>
    <mergeCell ref="Z172:Z173"/>
    <mergeCell ref="AA172:AA173"/>
    <mergeCell ref="L100:L101"/>
    <mergeCell ref="P100:P101"/>
    <mergeCell ref="AR132:AR133"/>
    <mergeCell ref="AS132:AS133"/>
    <mergeCell ref="K172:K173"/>
    <mergeCell ref="L172:L173"/>
    <mergeCell ref="Q172:Q173"/>
    <mergeCell ref="R172:R173"/>
    <mergeCell ref="R132:R133"/>
    <mergeCell ref="S172:S173"/>
    <mergeCell ref="AQ132:AQ133"/>
    <mergeCell ref="L132:L133"/>
    <mergeCell ref="AN172:AN173"/>
    <mergeCell ref="AO172:AO173"/>
    <mergeCell ref="AB172:AB173"/>
    <mergeCell ref="AC172:AC173"/>
    <mergeCell ref="AD172:AD173"/>
    <mergeCell ref="AE172:AE173"/>
    <mergeCell ref="AF172:AF173"/>
    <mergeCell ref="AG172:AG173"/>
    <mergeCell ref="AH172:AH173"/>
    <mergeCell ref="AI172:AI173"/>
    <mergeCell ref="AP132:AP133"/>
    <mergeCell ref="AH132:AH133"/>
    <mergeCell ref="K132:K133"/>
    <mergeCell ref="AJ132:AJ133"/>
    <mergeCell ref="A214:A215"/>
    <mergeCell ref="B214:B215"/>
    <mergeCell ref="C214:C215"/>
    <mergeCell ref="D214:D215"/>
    <mergeCell ref="B100:B101"/>
    <mergeCell ref="A100:A101"/>
    <mergeCell ref="C100:C101"/>
    <mergeCell ref="D100:D101"/>
    <mergeCell ref="J100:J101"/>
    <mergeCell ref="J214:J215"/>
    <mergeCell ref="A172:A173"/>
    <mergeCell ref="B172:B173"/>
    <mergeCell ref="C172:C173"/>
    <mergeCell ref="D172:D173"/>
    <mergeCell ref="J172:J173"/>
    <mergeCell ref="A210:A211"/>
    <mergeCell ref="B210:B211"/>
    <mergeCell ref="C210:C211"/>
    <mergeCell ref="D210:D211"/>
    <mergeCell ref="J210:J211"/>
    <mergeCell ref="J132:J133"/>
    <mergeCell ref="AB100:AB101"/>
    <mergeCell ref="AD214:AD215"/>
    <mergeCell ref="AE214:AE215"/>
    <mergeCell ref="AD210:AD211"/>
    <mergeCell ref="AC214:AC215"/>
    <mergeCell ref="AE210:AE211"/>
    <mergeCell ref="AF210:AF211"/>
    <mergeCell ref="AG210:AG211"/>
    <mergeCell ref="AF214:AF215"/>
    <mergeCell ref="AG214:AG215"/>
    <mergeCell ref="K100:K101"/>
    <mergeCell ref="W12:W13"/>
    <mergeCell ref="X12:X13"/>
    <mergeCell ref="AH100:AH101"/>
    <mergeCell ref="AC132:AC133"/>
    <mergeCell ref="AC89:AC90"/>
    <mergeCell ref="AD89:AD90"/>
    <mergeCell ref="AE89:AE90"/>
    <mergeCell ref="AF89:AF90"/>
    <mergeCell ref="AG89:AG90"/>
    <mergeCell ref="AH89:AH90"/>
    <mergeCell ref="AF22:AF23"/>
    <mergeCell ref="AG22:AG23"/>
    <mergeCell ref="AH22:AH23"/>
    <mergeCell ref="R22:R23"/>
    <mergeCell ref="Q22:Q23"/>
    <mergeCell ref="S20:S21"/>
    <mergeCell ref="Q20:Q21"/>
    <mergeCell ref="R20:R21"/>
    <mergeCell ref="AF12:AF13"/>
    <mergeCell ref="AG12:AG13"/>
    <mergeCell ref="AH12:AH13"/>
    <mergeCell ref="K93:K94"/>
    <mergeCell ref="L93:L94"/>
    <mergeCell ref="I224:I225"/>
    <mergeCell ref="Z132:Z133"/>
    <mergeCell ref="AA132:AA133"/>
    <mergeCell ref="AB132:AB133"/>
    <mergeCell ref="R210:R211"/>
    <mergeCell ref="K210:K211"/>
    <mergeCell ref="W210:W211"/>
    <mergeCell ref="X210:X211"/>
    <mergeCell ref="Y210:Y211"/>
    <mergeCell ref="Z210:Z211"/>
    <mergeCell ref="AA210:AA211"/>
    <mergeCell ref="AB210:AB211"/>
    <mergeCell ref="L224:L225"/>
    <mergeCell ref="Y132:Y133"/>
    <mergeCell ref="W132:W133"/>
    <mergeCell ref="X132:X133"/>
    <mergeCell ref="Q132:Q133"/>
    <mergeCell ref="P93:P94"/>
    <mergeCell ref="Q93:Q94"/>
    <mergeCell ref="R93:R94"/>
    <mergeCell ref="S93:S94"/>
    <mergeCell ref="T93:T94"/>
    <mergeCell ref="AA89:AA90"/>
    <mergeCell ref="AB89:AB90"/>
    <mergeCell ref="X224:X225"/>
    <mergeCell ref="Y224:Y225"/>
    <mergeCell ref="Z224:Z225"/>
    <mergeCell ref="AA224:AA225"/>
    <mergeCell ref="AB224:AB225"/>
    <mergeCell ref="W224:W225"/>
    <mergeCell ref="Q100:Q101"/>
    <mergeCell ref="R100:R101"/>
    <mergeCell ref="W100:W101"/>
    <mergeCell ref="X100:X101"/>
    <mergeCell ref="Y100:Y101"/>
    <mergeCell ref="Z100:Z101"/>
    <mergeCell ref="W93:W94"/>
    <mergeCell ref="X93:X94"/>
    <mergeCell ref="Y93:Y94"/>
    <mergeCell ref="Z93:Z94"/>
    <mergeCell ref="AA93:AA94"/>
    <mergeCell ref="Y12:Y13"/>
    <mergeCell ref="Z12:Z13"/>
    <mergeCell ref="AA12:AA13"/>
    <mergeCell ref="AB12:AB13"/>
    <mergeCell ref="AA214:AA215"/>
    <mergeCell ref="AB214:AB215"/>
    <mergeCell ref="W280:W281"/>
    <mergeCell ref="X280:X281"/>
    <mergeCell ref="Y280:Y281"/>
    <mergeCell ref="Z280:Z281"/>
    <mergeCell ref="AB280:AB281"/>
    <mergeCell ref="W214:W215"/>
    <mergeCell ref="X214:X215"/>
    <mergeCell ref="Y214:Y215"/>
    <mergeCell ref="Z214:Z215"/>
    <mergeCell ref="Z271:Z272"/>
    <mergeCell ref="X265:X266"/>
    <mergeCell ref="Y265:Y266"/>
    <mergeCell ref="Z265:Z266"/>
    <mergeCell ref="W265:W266"/>
    <mergeCell ref="AA280:AA281"/>
    <mergeCell ref="W247:W248"/>
    <mergeCell ref="X247:X248"/>
    <mergeCell ref="Y247:Y248"/>
    <mergeCell ref="Y286:Y288"/>
    <mergeCell ref="Z286:Z288"/>
    <mergeCell ref="AA286:AA288"/>
    <mergeCell ref="AB286:AB288"/>
    <mergeCell ref="AC286:AC288"/>
    <mergeCell ref="AD286:AD288"/>
    <mergeCell ref="AE286:AE288"/>
    <mergeCell ref="AC280:AC281"/>
    <mergeCell ref="AF265:AF266"/>
    <mergeCell ref="AA265:AA266"/>
    <mergeCell ref="AB265:AB266"/>
    <mergeCell ref="AC265:AC266"/>
    <mergeCell ref="AM247:AM248"/>
    <mergeCell ref="Q247:Q248"/>
    <mergeCell ref="Z247:Z248"/>
    <mergeCell ref="AA247:AA248"/>
    <mergeCell ref="AB247:AB248"/>
    <mergeCell ref="AC247:AC248"/>
    <mergeCell ref="AD247:AD248"/>
    <mergeCell ref="AE247:AE248"/>
    <mergeCell ref="AI247:AI248"/>
    <mergeCell ref="AF224:AF225"/>
    <mergeCell ref="AG224:AG225"/>
    <mergeCell ref="AH224:AH225"/>
    <mergeCell ref="AI224:AI225"/>
    <mergeCell ref="AG247:AG248"/>
    <mergeCell ref="AH247:AH248"/>
    <mergeCell ref="AF247:AF248"/>
    <mergeCell ref="AJ247:AJ248"/>
    <mergeCell ref="AK247:AK248"/>
    <mergeCell ref="AJ224:AJ225"/>
    <mergeCell ref="AK224:AK225"/>
  </mergeCells>
  <phoneticPr fontId="13"/>
  <dataValidations count="15">
    <dataValidation type="list" allowBlank="1" showInputMessage="1" showErrorMessage="1" sqref="K170:K171 K102 K104:K105 K107 K114 K118:K119 K141 K146 K165 K167 K209 K290 K188 K198 K86 K219 K221:K222 K380 K8:K9 K279 K283 K293:K294 K296 K300 K305 K307:K308 K316 K319 K321 K323:K324 K330 K333 K336 K341:K342 K348 K376:K377 K371 K241 K261">
      <formula1>"廃止,事業全体の抜本的改善,事業内容の改善,現状通り"</formula1>
    </dataValidation>
    <dataValidation type="list" allowBlank="1" showInputMessage="1" showErrorMessage="1" sqref="AP8:AP9">
      <formula1>"前年度新規,最終実施年度 ,その他"</formula1>
    </dataValidation>
    <dataValidation type="list" allowBlank="1" showInputMessage="1" showErrorMessage="1" sqref="Q387 Q382 Q100">
      <formula1>"廃止,縮減, 執行等改善,予定通り終了,現状通り"</formula1>
    </dataValidation>
    <dataValidation type="list" allowBlank="1" showInputMessage="1" showErrorMessage="1" sqref="AQ102:AS132 AS380:AS386 AQ381:AR386 AQ267:AS378 AQ226:AS247 AQ14:AS20 AQ8:AS12 AQ24:AS93 AQ95:AS100 AQ249:AS265 AQ134:AS224">
      <formula1>"○, 　,"</formula1>
    </dataValidation>
    <dataValidation type="list" allowBlank="1" showInputMessage="1" showErrorMessage="1" sqref="K309:K315 K372:K375 K349:K353 K91:K93 K168:K169 K322 K306 K297:K299 K189:K197 K22 K317:K318 K106 K301:K304 K295 K120:K132 K249:K260 K14:K20 K355:K370 K95:K100 K134:K140 K337:K340 K115:K117 K273:K278 K147:K164 K172 K142:K145 K334:K335 K331:K332 K378 K381:K382 K108:K113 K325:K329 K166 K216:K218 K103 K320 K220 K280 K282 K242:K247 K199:K208 K87:K89 K343:K347 K384:K387 K284:K289 K174:K187 K210 K291:K292 K267:K271 K262:K265 K212:K214 K224 K226:K240 K10:K12 K24:K32 K34:K85">
      <formula1>"廃止,事業全体の抜本的な改善,事業内容の一部改善,終了予定,現状通り"</formula1>
    </dataValidation>
    <dataValidation type="list" allowBlank="1" showInputMessage="1" showErrorMessage="1" sqref="K223">
      <formula1>"廃止,事業全体の抜本的な改善,事業内容の一部改善,終了予定,現状通り,予定通り終了"</formula1>
    </dataValidation>
    <dataValidation allowBlank="1" showInputMessage="1" sqref="AQ387:AS387"/>
    <dataValidation type="list" allowBlank="1" showInputMessage="1" showErrorMessage="1" sqref="AP387">
      <formula1>"前年度新規,最終実施年度 ,行革推進会議,継続の是非,その他,平成２５年度対象,平成２６年度対象,平成２７年度対象"</formula1>
    </dataValidation>
    <dataValidation type="list" allowBlank="1" showInputMessage="1" showErrorMessage="1" sqref="Q306 Q378 Q334:Q335 Q337:Q340 Q106 Q220 Q199:Q208 Q87:Q89 Q282 Q343:Q347 Q291:Q292 Q147:Q164 Q14:Q20 Q95:Q99 Q322 Q91:Q93 Q174:Q179 Q172 Q384:Q386 Q242:Q247 Q210 Q355:Q370 Q372:Q375 Q297:Q299 Q301:Q304 Q295 Q309:Q315 Q317:Q318 Q108:Q113 Q349:Q353 Q10:Q12 Q331:Q332 Q262:Q265 Q103 Q320 Q166 Q142:Q145 Q189:Q197 Q134:Q140 Q249:Q260 Q168:Q169 Q325:Q329 Q216:Q218 Q212:Q214 Q273:Q278 Q289 Q181:Q187 Q381 Q223:Q240 Q115:Q117 Q22 Q284:Q286 Q120:Q132 Q267:Q271 Q280 Q24:Q32 Q34:Q85">
      <formula1>"廃止,縮減, 執行等改善,年度内に改善を検討,予定通り終了,現状通り"</formula1>
    </dataValidation>
    <dataValidation type="whole" allowBlank="1" showInputMessage="1" showErrorMessage="1" sqref="AC3:AD3">
      <formula1>0</formula1>
      <formula2>9999</formula2>
    </dataValidation>
    <dataValidation type="whole" allowBlank="1" showInputMessage="1" showErrorMessage="1" sqref="AH142:AH145 AB372:AB375 AN132 AB24:AB85 AH106 AB106 AH103 AB134:AB140 AH120:AH132 AB147:AB164 AH166 AB166 AB168:AB169 AB142:AB145 AH108:AH113 AN224 AH168:AH169 AH189:AH197 AB242:AB246 AN265 AB282 AN286 AB289 AB378 AB291:AB292 AH216:AH218 AB306 AB297:AB299 AH297:AH299 AB301:AB304 AH295 AB295 AH309:AH315 AB309:AB315 AH317:AH318 AB317:AB318 AH320 AB320 AH301:AH304 AB322 AH14:AH18 AH24:AH85 AN280 AH343:AH347 AB343:AB347 AH322 AH331:AH332 AB331:AB332 AB355:AB370 AH381:AH382 AB189:AB197 AB384:AB387 AN89 AH372:AH375 AB381:AB382 AH378 AB284:AB286 AH284:AH286 AH289 AB280 AH282 AH280 AB262:AB265 AH262:AH265 AH242:AH247 AH334:AH335 AB267:AB278 AB223:AB224 AH223:AH224 AH212:AH214 AN214 AB210 AB199:AB208 AH199:AH208 Z278 AB95:AB100 AH95:AH100 AB120:AB132 AH291:AH292 AH134:AH140 AN100 AB91:AB93 AN93 AB87:AB89 AH87:AH89 AH91:AH93 AH22 AN22 AN12 AH20 AN20 AB22 AH325:AH329 AN340 AH174:AH179 AH267:AH278 AB334:AB335 AN247 Z260 AB172 AB20 AH147:AH164 AB181:AB187 AH226:AH240 AB226:AB240 AH249:AH260 AB249:AB260 AB216:AB218 AB10:AB12 AH337:AH340 AH115:AH117 AB325:AB329 AH10:AH12 AH384:AH387 AB103 AB108:AB113 AB115:AB117 AH306 AH349:AH353 AB337:AB340 AB349:AB353 AH355:AH370 AB14:AB18 AH172 AN172 AB174:AB179 AH181:AH187 AH210 AN210 AB212:AB214 AB220 AH220">
      <formula1>0</formula1>
      <formula2>99</formula2>
    </dataValidation>
    <dataValidation type="list" allowBlank="1" showInputMessage="1" showErrorMessage="1" sqref="X387 AD387 AJ387">
      <formula1>"新29,新30"</formula1>
    </dataValidation>
    <dataValidation type="list" allowBlank="1" showInputMessage="1" showErrorMessage="1" sqref="AC381:AC382 AC168:AC169 AI168:AI169 W24:W85 W120:W132 AC106 AI106 W106 AC134:AC140 AI134:AI140 W95:W100 AC120:AC132 W142:W145 AC166 AI166 W166 AI381:AI382 W147:W164 W199:W208 W168:W169 W134:W140 AI372:AI375 W372:W375 W282 AC280 AI289 W289 AC289 W378 AI291:AI292 AC291:AC292 W306 AI297:AI299 W284:W286 AI301:AI304 AC297:AC299 W297:W299 AC295 AI295 AC309:AC315 AI309:AI315 W301:W304 AC317:AC318 AI317:AI318 W309:W315 AC320 AI320 W320 W295 AC301:AC304 AI322 W322 W317:W318 AI331:AI332 AC331:AC332 AC14:AC20 AC334:AC335 AI334:AI335 W331:W332 W334:W335 W343:W347 AC343:AC347 AC322 AI280 W87:W89 AC103 AC384:AC387 AC142:AC145 AI142:AI145 AI343:AI347 AC267:AC278 W355:W370 W384:W387 W381:W382 AC378 AI378 W267:W278 AC284:AC286 AI284:AI286 W280 AC282 AI282 AI262:AI265 AC262:AC265 AC242:AC247 W242:W247 W223:W224 AI223:AI224 AC223:AC224 AI210 W212:W214 AI189:AI197 AI199:AI208 AC199:AC208 AI242:AI247 AI95:AI100 AC95:AC100 AI120:AI132 W291:W292 AC108:AC113 W91:W93 AI91:AI93 AC91:AC93 AC87:AC89 AI87:AI89 AI22 AC22 W22 AC325:AC329 W174:W179 W262:W265 AI267:AI278 AC372:AC375 AI172 W337:W340 AC216:AC218 AC147:AC164 AI181:AI187 W226:W240 AI226:AI240 AC226:AC240 AI249:AI260 AC249:AC260 W249:W260 W216:W218 AI216:AI218 AI147:AI164 W10:W12 AC337:AC340 AI337:AI340 AC115:AC117 AI325:AI329 W325:W329 AC10:AC12 AI10:AI12 W103 AI103 W108:W113 AI108:AI113 W115:W117 AI115:AI117 AC306 AI306 W349:W353 AI384:AI387 AI349:AI353 AC349:AC353 AC355:AC370 AI355:AI370 AI14:AI20 W14:W20 AI24:AI85 AC24:AC85 W172 AC172 AC174:AC179 AI174:AI179 W181:W187 AC181:AC187 AC189:AC197 W189:W197 W210 AC210 AC212:AC214 AI212:AI214 W220 AI220 AC220">
      <formula1>"内閣官房,内閣府,個人情報保護委員会,公正取引委員会,警察庁,金融庁,消費者庁,復興庁,総務省,法務省,外務省,財務省,文部科学省,厚生労働省,農林水産省,経済産業省,国土交通省,環境省,原子力規制委員会,防衛省"</formula1>
    </dataValidation>
    <dataValidation type="list" allowBlank="1" showInputMessage="1" showErrorMessage="1" sqref="X91:X93 AD134:AD140 AD24:AD85 AD106 AJ106 X106 X103 AD108:AD113 AJ134:AJ140 X134:X140 AJ95:AJ100 AD142:AD145 AJ142:AJ145 X142:X145 AD120:AD132 X147:X164 AD166 AJ166 X166 AD168:AD169 AJ168:AJ169 X168:X169 X199:X208 AJ189:AJ197 AD267:AD278 AJ280 X282 AD280 AJ289 X289 AD289 X378 AJ291:AJ292 X291:X292 X306 AJ297:AJ299 X297:X299 AJ301:AJ304 AD297:AD299 X301:X304 AD295 AJ295 X295 AD309:AD315 AJ309:AJ315 X309:X315 AD317:AD318 AJ317:AJ318 X317:X318 AD320 AJ320 X320 AD301:AD304 AJ322 X322 AD14:AD20 AJ331:AJ332 AD331:AD332 X331:X332 AD334:AD335 AJ334:AJ335 AD343:AD347 AJ343:AJ347 X343:X347 AD322 AJ372:AJ375 X372:X375 X355:X370 AD381:AD382 AJ381:AJ382 AD355:AD370 AJ355:AJ370 AD372:AD375 X381:X382 AD378 AJ378 X284:X286 AD284:AD286 AJ284:AJ286 X280 AD282 AJ282 X262:X265 AJ262:AJ265 AD262:AD265 AJ242:AJ247 AD242:AD247 X334:X335 X223:X224 AJ223:AJ224 AD223:AD224 AJ212:AJ214 AD210 AD199:AD208 AJ199:AJ208 X242:X247 AD95:AD100 X95:X100 X120:X132 AJ120:AJ132 AD291:AD292 AJ91:AJ93 AD91:AD93 AD87:AD89 AJ87:AJ89 X87:X89 AJ22 AD22 X22 AD325:AD329 X174:X179 X267:X278 AJ267:AJ278 AD172 X337:X340 AD216:AD218 AD147:AD164 AJ181:AJ187 X226:X240 AJ226:AJ240 AD226:AD240 AJ249:AJ260 X249:X260 AD249:AD260 X216:X218 AJ216:AJ218 AJ147:AJ164 X10:X12 AD337:AD340 AJ337:AJ340 AD115:AD117 AJ325:AJ329 X325:X329 AD10:AD12 AJ10:AJ12 AD103 AJ103 X108:X113 AJ108:AJ113 X115:X117 AJ115:AJ117 AD306 AJ306 X349:X353 AD384:AD386 AD349:AD353 AJ349:AJ353 AJ384:AJ386 X384:X386 AJ14:AJ20 X14:X20 AJ24:AJ85 X24:X85 X172 AJ172 AD174:AD179 AJ174:AJ179 AD181:AD187 X181:X187 AD189:AD197 X189:X197 X210 AJ210 X212:X214 AD212:AD214 AD220 X220 AJ220">
      <formula1>"新30,新31"</formula1>
    </dataValidation>
    <dataValidation type="list" allowBlank="1" showInputMessage="1" showErrorMessage="1" sqref="AP372:AP379 AP355:AP370 AP289:AP353 AP381:AP386 AP10:AP286">
      <formula1>"前年度新規,最終実施年度 ,行革推進会議,継続の是非,その他,平成２６年度対象,平成２７年度対象,平成２８年度対象,平成２９年度対象,平成３０年度対象"</formula1>
    </dataValidation>
  </dataValidations>
  <printOptions horizontalCentered="1"/>
  <pageMargins left="0.25" right="0.25" top="0.75" bottom="0.75" header="0.3" footer="0.3"/>
  <pageSetup paperSize="8" scale="42" fitToHeight="0" orientation="landscape" cellComments="asDisplayed" horizontalDpi="300" verticalDpi="300" r:id="rId1"/>
  <headerFooter alignWithMargins="0">
    <oddHeader>&amp;L&amp;28様式１&amp;R&amp;26別添３</oddHeader>
    <oddFooter>&amp;C&amp;P/&amp;N</oddFooter>
  </headerFooter>
  <rowBreaks count="3" manualBreakCount="3">
    <brk id="151" max="45" man="1"/>
    <brk id="182" max="16383" man="1"/>
    <brk id="366" max="16383"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2:M67"/>
  <sheetViews>
    <sheetView view="pageBreakPreview" zoomScale="85" zoomScaleNormal="60" zoomScaleSheetLayoutView="85" zoomScalePageLayoutView="85" workbookViewId="0">
      <selection activeCell="A63" sqref="A63:B66"/>
    </sheetView>
  </sheetViews>
  <sheetFormatPr defaultColWidth="9" defaultRowHeight="13.5"/>
  <cols>
    <col min="1" max="1" width="6.625" style="527" customWidth="1"/>
    <col min="2" max="2" width="15.125" style="207" customWidth="1"/>
    <col min="3" max="3" width="40.125" style="207" customWidth="1"/>
    <col min="4" max="4" width="53.875" style="207" customWidth="1"/>
    <col min="5" max="6" width="15" style="527" bestFit="1" customWidth="1"/>
    <col min="7" max="7" width="15" style="527" customWidth="1"/>
    <col min="8" max="8" width="15" style="527" bestFit="1" customWidth="1"/>
    <col min="9" max="9" width="55.625" style="527" customWidth="1"/>
    <col min="10" max="10" width="10.625" style="527" customWidth="1"/>
    <col min="11" max="11" width="17.625" style="527" customWidth="1"/>
    <col min="12" max="12" width="10.625" style="527" customWidth="1"/>
    <col min="13" max="13" width="28.875" style="527" customWidth="1"/>
    <col min="14" max="16384" width="9" style="527"/>
  </cols>
  <sheetData>
    <row r="2" spans="1:13" ht="17.25">
      <c r="A2" s="19" t="s">
        <v>1163</v>
      </c>
      <c r="J2" s="16"/>
      <c r="K2" s="16"/>
      <c r="L2" s="16"/>
      <c r="M2" s="16"/>
    </row>
    <row r="3" spans="1:13" ht="18.75">
      <c r="A3" s="1470" t="s">
        <v>1164</v>
      </c>
      <c r="B3" s="1470"/>
      <c r="C3" s="1470"/>
      <c r="D3" s="1470"/>
      <c r="E3" s="1470"/>
      <c r="F3" s="1470"/>
      <c r="G3" s="1470"/>
      <c r="H3" s="1470"/>
      <c r="I3" s="1470"/>
      <c r="J3" s="1470"/>
      <c r="K3" s="1470"/>
      <c r="L3" s="1470"/>
      <c r="M3" s="1470"/>
    </row>
    <row r="4" spans="1:13" ht="23.1" customHeight="1" thickBot="1">
      <c r="A4" s="16" t="s">
        <v>838</v>
      </c>
      <c r="I4" s="10"/>
      <c r="J4" s="16"/>
      <c r="K4" s="16"/>
      <c r="L4" s="16"/>
      <c r="M4" s="10" t="s">
        <v>40</v>
      </c>
    </row>
    <row r="5" spans="1:13" ht="14.1" customHeight="1">
      <c r="A5" s="1256" t="s">
        <v>65</v>
      </c>
      <c r="B5" s="1259" t="s">
        <v>11</v>
      </c>
      <c r="C5" s="1259" t="s">
        <v>12</v>
      </c>
      <c r="D5" s="1259" t="s">
        <v>70</v>
      </c>
      <c r="E5" s="1264" t="s">
        <v>1156</v>
      </c>
      <c r="F5" s="1473" t="s">
        <v>164</v>
      </c>
      <c r="G5" s="1474"/>
      <c r="H5" s="1264" t="s">
        <v>1157</v>
      </c>
      <c r="I5" s="1244" t="s">
        <v>13</v>
      </c>
      <c r="J5" s="1461" t="s">
        <v>60</v>
      </c>
      <c r="K5" s="1461" t="s">
        <v>56</v>
      </c>
      <c r="L5" s="1464" t="s">
        <v>49</v>
      </c>
      <c r="M5" s="1465"/>
    </row>
    <row r="6" spans="1:13" ht="14.1" customHeight="1">
      <c r="A6" s="1257"/>
      <c r="B6" s="1260"/>
      <c r="C6" s="1260"/>
      <c r="D6" s="1260"/>
      <c r="E6" s="1265"/>
      <c r="F6" s="1265" t="s">
        <v>66</v>
      </c>
      <c r="G6" s="1265" t="s">
        <v>51</v>
      </c>
      <c r="H6" s="1265"/>
      <c r="I6" s="1476"/>
      <c r="J6" s="1478"/>
      <c r="K6" s="1462"/>
      <c r="L6" s="1466" t="s">
        <v>52</v>
      </c>
      <c r="M6" s="1468" t="s">
        <v>50</v>
      </c>
    </row>
    <row r="7" spans="1:13" ht="14.25" thickBot="1">
      <c r="A7" s="1471"/>
      <c r="B7" s="1472"/>
      <c r="C7" s="1472"/>
      <c r="D7" s="1472"/>
      <c r="E7" s="1266"/>
      <c r="F7" s="1266"/>
      <c r="G7" s="1266"/>
      <c r="H7" s="1475"/>
      <c r="I7" s="1477"/>
      <c r="J7" s="1479"/>
      <c r="K7" s="1463"/>
      <c r="L7" s="1467"/>
      <c r="M7" s="1469"/>
    </row>
    <row r="8" spans="1:13" ht="27">
      <c r="A8" s="193">
        <v>1</v>
      </c>
      <c r="B8" s="218" t="s">
        <v>14</v>
      </c>
      <c r="C8" s="208" t="s">
        <v>15</v>
      </c>
      <c r="D8" s="208" t="s">
        <v>16</v>
      </c>
      <c r="E8" s="588">
        <v>1000</v>
      </c>
      <c r="F8" s="588">
        <v>1001</v>
      </c>
      <c r="G8" s="588">
        <v>980</v>
      </c>
      <c r="H8" s="588">
        <v>980</v>
      </c>
      <c r="I8" s="195" t="s">
        <v>17</v>
      </c>
      <c r="J8" s="196"/>
      <c r="K8" s="194" t="s">
        <v>147</v>
      </c>
      <c r="L8" s="197"/>
      <c r="M8" s="198"/>
    </row>
    <row r="9" spans="1:13" ht="27">
      <c r="A9" s="199">
        <v>2</v>
      </c>
      <c r="B9" s="215" t="s">
        <v>1165</v>
      </c>
      <c r="C9" s="209" t="s">
        <v>18</v>
      </c>
      <c r="D9" s="209" t="s">
        <v>16</v>
      </c>
      <c r="E9" s="589">
        <v>10000</v>
      </c>
      <c r="F9" s="590">
        <v>10000</v>
      </c>
      <c r="G9" s="589">
        <v>9500</v>
      </c>
      <c r="H9" s="591">
        <v>9000</v>
      </c>
      <c r="I9" s="201" t="s">
        <v>19</v>
      </c>
      <c r="J9" s="202"/>
      <c r="K9" s="200"/>
      <c r="L9" s="203"/>
      <c r="M9" s="204"/>
    </row>
    <row r="10" spans="1:13" ht="40.5">
      <c r="A10" s="199">
        <v>3</v>
      </c>
      <c r="B10" s="215" t="s">
        <v>1166</v>
      </c>
      <c r="C10" s="209" t="s">
        <v>20</v>
      </c>
      <c r="D10" s="209" t="s">
        <v>1167</v>
      </c>
      <c r="E10" s="591">
        <v>7000</v>
      </c>
      <c r="F10" s="592">
        <v>7000</v>
      </c>
      <c r="G10" s="591">
        <v>7000</v>
      </c>
      <c r="H10" s="591">
        <v>7800</v>
      </c>
      <c r="I10" s="201" t="s">
        <v>17</v>
      </c>
      <c r="J10" s="205"/>
      <c r="K10" s="200"/>
      <c r="L10" s="206"/>
      <c r="M10" s="204"/>
    </row>
    <row r="11" spans="1:13" ht="27">
      <c r="A11" s="199">
        <v>4</v>
      </c>
      <c r="B11" s="215" t="s">
        <v>1166</v>
      </c>
      <c r="C11" s="209" t="s">
        <v>21</v>
      </c>
      <c r="D11" s="209" t="s">
        <v>1</v>
      </c>
      <c r="E11" s="591">
        <v>12000</v>
      </c>
      <c r="F11" s="592">
        <v>12000</v>
      </c>
      <c r="G11" s="591">
        <v>11500</v>
      </c>
      <c r="H11" s="591">
        <v>10000</v>
      </c>
      <c r="I11" s="201" t="s">
        <v>1168</v>
      </c>
      <c r="J11" s="205"/>
      <c r="K11" s="200"/>
      <c r="L11" s="206"/>
      <c r="M11" s="204"/>
    </row>
    <row r="12" spans="1:13" ht="54">
      <c r="A12" s="199">
        <v>5</v>
      </c>
      <c r="B12" s="215" t="s">
        <v>5</v>
      </c>
      <c r="C12" s="209" t="s">
        <v>23</v>
      </c>
      <c r="D12" s="209" t="s">
        <v>24</v>
      </c>
      <c r="E12" s="591">
        <v>5000</v>
      </c>
      <c r="F12" s="592">
        <v>5000</v>
      </c>
      <c r="G12" s="591">
        <v>5000</v>
      </c>
      <c r="H12" s="591">
        <v>5000</v>
      </c>
      <c r="I12" s="201" t="s">
        <v>22</v>
      </c>
      <c r="J12" s="205"/>
      <c r="K12" s="200"/>
      <c r="L12" s="206"/>
      <c r="M12" s="204"/>
    </row>
    <row r="13" spans="1:13" ht="27">
      <c r="A13" s="199">
        <v>6</v>
      </c>
      <c r="B13" s="215" t="s">
        <v>25</v>
      </c>
      <c r="C13" s="215"/>
      <c r="D13" s="209"/>
      <c r="E13" s="591">
        <v>5000</v>
      </c>
      <c r="F13" s="592">
        <v>5000</v>
      </c>
      <c r="G13" s="591">
        <v>5000</v>
      </c>
      <c r="H13" s="591">
        <v>4000</v>
      </c>
      <c r="I13" s="201"/>
      <c r="J13" s="205"/>
      <c r="K13" s="200"/>
      <c r="L13" s="206"/>
      <c r="M13" s="204"/>
    </row>
    <row r="14" spans="1:13">
      <c r="A14" s="4">
        <v>7</v>
      </c>
      <c r="B14" s="216" t="s">
        <v>5</v>
      </c>
      <c r="C14" s="216"/>
      <c r="D14" s="210"/>
      <c r="E14" s="593"/>
      <c r="F14" s="594"/>
      <c r="G14" s="594"/>
      <c r="H14" s="593"/>
      <c r="I14" s="5"/>
      <c r="J14" s="27"/>
      <c r="K14" s="23"/>
      <c r="L14" s="29"/>
      <c r="M14" s="31"/>
    </row>
    <row r="15" spans="1:13" ht="27">
      <c r="A15" s="4">
        <v>8</v>
      </c>
      <c r="B15" s="216" t="s">
        <v>26</v>
      </c>
      <c r="C15" s="216"/>
      <c r="D15" s="210"/>
      <c r="E15" s="593"/>
      <c r="F15" s="594"/>
      <c r="G15" s="594"/>
      <c r="H15" s="593"/>
      <c r="I15" s="5"/>
      <c r="J15" s="27"/>
      <c r="K15" s="23"/>
      <c r="L15" s="29"/>
      <c r="M15" s="31"/>
    </row>
    <row r="16" spans="1:13">
      <c r="A16" s="4">
        <v>9</v>
      </c>
      <c r="B16" s="216" t="s">
        <v>5</v>
      </c>
      <c r="C16" s="216"/>
      <c r="D16" s="210"/>
      <c r="E16" s="593"/>
      <c r="F16" s="594"/>
      <c r="G16" s="594"/>
      <c r="H16" s="593"/>
      <c r="I16" s="5"/>
      <c r="J16" s="27"/>
      <c r="K16" s="23"/>
      <c r="L16" s="29"/>
      <c r="M16" s="31"/>
    </row>
    <row r="17" spans="1:13">
      <c r="A17" s="4">
        <v>10</v>
      </c>
      <c r="B17" s="216" t="s">
        <v>5</v>
      </c>
      <c r="C17" s="216"/>
      <c r="D17" s="210"/>
      <c r="E17" s="593"/>
      <c r="F17" s="594"/>
      <c r="G17" s="594"/>
      <c r="H17" s="593"/>
      <c r="I17" s="5"/>
      <c r="J17" s="27"/>
      <c r="K17" s="23"/>
      <c r="L17" s="29"/>
      <c r="M17" s="31"/>
    </row>
    <row r="18" spans="1:13">
      <c r="A18" s="4">
        <v>11</v>
      </c>
      <c r="B18" s="216"/>
      <c r="C18" s="216"/>
      <c r="D18" s="210"/>
      <c r="E18" s="593"/>
      <c r="F18" s="594"/>
      <c r="G18" s="594"/>
      <c r="H18" s="593"/>
      <c r="I18" s="5"/>
      <c r="J18" s="27"/>
      <c r="K18" s="23"/>
      <c r="L18" s="29"/>
      <c r="M18" s="31"/>
    </row>
    <row r="19" spans="1:13">
      <c r="A19" s="4">
        <v>12</v>
      </c>
      <c r="B19" s="216"/>
      <c r="C19" s="216"/>
      <c r="D19" s="210"/>
      <c r="E19" s="593"/>
      <c r="F19" s="594"/>
      <c r="G19" s="594"/>
      <c r="H19" s="593"/>
      <c r="I19" s="5"/>
      <c r="J19" s="27"/>
      <c r="K19" s="23"/>
      <c r="L19" s="29"/>
      <c r="M19" s="31"/>
    </row>
    <row r="20" spans="1:13">
      <c r="A20" s="4">
        <v>13</v>
      </c>
      <c r="B20" s="216"/>
      <c r="C20" s="216"/>
      <c r="D20" s="210"/>
      <c r="E20" s="593"/>
      <c r="F20" s="594"/>
      <c r="G20" s="594"/>
      <c r="H20" s="593"/>
      <c r="I20" s="5"/>
      <c r="J20" s="27"/>
      <c r="K20" s="23"/>
      <c r="L20" s="29"/>
      <c r="M20" s="31"/>
    </row>
    <row r="21" spans="1:13">
      <c r="A21" s="4">
        <v>14</v>
      </c>
      <c r="B21" s="216"/>
      <c r="C21" s="216"/>
      <c r="D21" s="210"/>
      <c r="E21" s="593"/>
      <c r="F21" s="594"/>
      <c r="G21" s="594"/>
      <c r="H21" s="593"/>
      <c r="I21" s="5"/>
      <c r="J21" s="27"/>
      <c r="K21" s="23"/>
      <c r="L21" s="29"/>
      <c r="M21" s="31"/>
    </row>
    <row r="22" spans="1:13">
      <c r="A22" s="4">
        <v>15</v>
      </c>
      <c r="B22" s="216"/>
      <c r="C22" s="216"/>
      <c r="D22" s="210"/>
      <c r="E22" s="593"/>
      <c r="F22" s="594"/>
      <c r="G22" s="594"/>
      <c r="H22" s="593"/>
      <c r="I22" s="5"/>
      <c r="J22" s="27"/>
      <c r="K22" s="23"/>
      <c r="L22" s="29"/>
      <c r="M22" s="31"/>
    </row>
    <row r="23" spans="1:13">
      <c r="A23" s="4">
        <v>16</v>
      </c>
      <c r="B23" s="216"/>
      <c r="C23" s="216"/>
      <c r="D23" s="210"/>
      <c r="E23" s="593"/>
      <c r="F23" s="594"/>
      <c r="G23" s="594"/>
      <c r="H23" s="593"/>
      <c r="I23" s="5"/>
      <c r="J23" s="27"/>
      <c r="K23" s="23"/>
      <c r="L23" s="29"/>
      <c r="M23" s="31"/>
    </row>
    <row r="24" spans="1:13">
      <c r="A24" s="4">
        <v>17</v>
      </c>
      <c r="B24" s="216"/>
      <c r="C24" s="216"/>
      <c r="D24" s="210"/>
      <c r="E24" s="593"/>
      <c r="F24" s="594"/>
      <c r="G24" s="594"/>
      <c r="H24" s="593"/>
      <c r="I24" s="5"/>
      <c r="J24" s="27"/>
      <c r="K24" s="23"/>
      <c r="L24" s="29"/>
      <c r="M24" s="31"/>
    </row>
    <row r="25" spans="1:13" ht="40.5">
      <c r="A25" s="4">
        <v>18</v>
      </c>
      <c r="B25" s="216" t="s">
        <v>27</v>
      </c>
      <c r="C25" s="210" t="s">
        <v>28</v>
      </c>
      <c r="D25" s="210" t="s">
        <v>16</v>
      </c>
      <c r="E25" s="593"/>
      <c r="F25" s="594"/>
      <c r="G25" s="594"/>
      <c r="H25" s="593"/>
      <c r="I25" s="5" t="s">
        <v>29</v>
      </c>
      <c r="J25" s="27"/>
      <c r="K25" s="23"/>
      <c r="L25" s="29"/>
      <c r="M25" s="31"/>
    </row>
    <row r="26" spans="1:13">
      <c r="A26" s="4">
        <v>19</v>
      </c>
      <c r="B26" s="216" t="s">
        <v>5</v>
      </c>
      <c r="C26" s="210" t="s">
        <v>30</v>
      </c>
      <c r="D26" s="210"/>
      <c r="E26" s="593"/>
      <c r="F26" s="594"/>
      <c r="G26" s="594"/>
      <c r="H26" s="593"/>
      <c r="I26" s="5" t="s">
        <v>17</v>
      </c>
      <c r="J26" s="27"/>
      <c r="K26" s="23"/>
      <c r="L26" s="29"/>
      <c r="M26" s="31"/>
    </row>
    <row r="27" spans="1:13" ht="27">
      <c r="A27" s="4">
        <v>20</v>
      </c>
      <c r="B27" s="216" t="s">
        <v>5</v>
      </c>
      <c r="C27" s="210" t="s">
        <v>21</v>
      </c>
      <c r="D27" s="210" t="s">
        <v>31</v>
      </c>
      <c r="E27" s="593"/>
      <c r="F27" s="594"/>
      <c r="G27" s="594"/>
      <c r="H27" s="593"/>
      <c r="I27" s="5" t="s">
        <v>22</v>
      </c>
      <c r="J27" s="27"/>
      <c r="K27" s="23"/>
      <c r="L27" s="29"/>
      <c r="M27" s="31"/>
    </row>
    <row r="28" spans="1:13">
      <c r="A28" s="4">
        <v>21</v>
      </c>
      <c r="B28" s="216" t="s">
        <v>5</v>
      </c>
      <c r="C28" s="216"/>
      <c r="D28" s="210"/>
      <c r="E28" s="593"/>
      <c r="F28" s="594"/>
      <c r="G28" s="594"/>
      <c r="H28" s="593"/>
      <c r="I28" s="5"/>
      <c r="J28" s="27"/>
      <c r="K28" s="23"/>
      <c r="L28" s="29"/>
      <c r="M28" s="31"/>
    </row>
    <row r="29" spans="1:13">
      <c r="A29" s="4"/>
      <c r="B29" s="216"/>
      <c r="C29" s="216"/>
      <c r="D29" s="210"/>
      <c r="E29" s="593"/>
      <c r="F29" s="594"/>
      <c r="G29" s="594"/>
      <c r="H29" s="593"/>
      <c r="I29" s="5"/>
      <c r="J29" s="27"/>
      <c r="K29" s="23"/>
      <c r="L29" s="29"/>
      <c r="M29" s="31"/>
    </row>
    <row r="30" spans="1:13">
      <c r="A30" s="4"/>
      <c r="B30" s="216"/>
      <c r="C30" s="216"/>
      <c r="D30" s="210"/>
      <c r="E30" s="593"/>
      <c r="F30" s="594"/>
      <c r="G30" s="594"/>
      <c r="H30" s="593"/>
      <c r="I30" s="5"/>
      <c r="J30" s="27"/>
      <c r="K30" s="23"/>
      <c r="L30" s="29"/>
      <c r="M30" s="31"/>
    </row>
    <row r="31" spans="1:13">
      <c r="A31" s="4"/>
      <c r="B31" s="216"/>
      <c r="C31" s="216"/>
      <c r="D31" s="210"/>
      <c r="E31" s="593"/>
      <c r="F31" s="594"/>
      <c r="G31" s="594"/>
      <c r="H31" s="593"/>
      <c r="I31" s="5"/>
      <c r="J31" s="27"/>
      <c r="K31" s="23"/>
      <c r="L31" s="29"/>
      <c r="M31" s="31"/>
    </row>
    <row r="32" spans="1:13">
      <c r="A32" s="4"/>
      <c r="B32" s="216"/>
      <c r="C32" s="216"/>
      <c r="D32" s="210"/>
      <c r="E32" s="593"/>
      <c r="F32" s="594"/>
      <c r="G32" s="594"/>
      <c r="H32" s="593"/>
      <c r="I32" s="5"/>
      <c r="J32" s="27"/>
      <c r="K32" s="23"/>
      <c r="L32" s="29"/>
      <c r="M32" s="31"/>
    </row>
    <row r="33" spans="1:13">
      <c r="A33" s="4"/>
      <c r="B33" s="216"/>
      <c r="C33" s="216"/>
      <c r="D33" s="210"/>
      <c r="E33" s="593"/>
      <c r="F33" s="594"/>
      <c r="G33" s="594"/>
      <c r="H33" s="593"/>
      <c r="I33" s="5"/>
      <c r="J33" s="27"/>
      <c r="K33" s="23"/>
      <c r="L33" s="29"/>
      <c r="M33" s="31"/>
    </row>
    <row r="34" spans="1:13">
      <c r="A34" s="4"/>
      <c r="B34" s="216"/>
      <c r="C34" s="216"/>
      <c r="D34" s="210"/>
      <c r="E34" s="593"/>
      <c r="F34" s="594"/>
      <c r="G34" s="594"/>
      <c r="H34" s="593"/>
      <c r="I34" s="5"/>
      <c r="J34" s="27"/>
      <c r="K34" s="23"/>
      <c r="L34" s="29"/>
      <c r="M34" s="31"/>
    </row>
    <row r="35" spans="1:13">
      <c r="A35" s="4"/>
      <c r="B35" s="216"/>
      <c r="C35" s="216"/>
      <c r="D35" s="210"/>
      <c r="E35" s="593"/>
      <c r="F35" s="594"/>
      <c r="G35" s="594"/>
      <c r="H35" s="593"/>
      <c r="I35" s="5"/>
      <c r="J35" s="27"/>
      <c r="K35" s="23"/>
      <c r="L35" s="29"/>
      <c r="M35" s="31"/>
    </row>
    <row r="36" spans="1:13">
      <c r="A36" s="4"/>
      <c r="B36" s="216"/>
      <c r="C36" s="216"/>
      <c r="D36" s="210"/>
      <c r="E36" s="593"/>
      <c r="F36" s="594"/>
      <c r="G36" s="594"/>
      <c r="H36" s="593"/>
      <c r="I36" s="5"/>
      <c r="J36" s="27"/>
      <c r="K36" s="23"/>
      <c r="L36" s="29"/>
      <c r="M36" s="31"/>
    </row>
    <row r="37" spans="1:13">
      <c r="A37" s="4"/>
      <c r="B37" s="216"/>
      <c r="C37" s="216"/>
      <c r="D37" s="210"/>
      <c r="E37" s="593"/>
      <c r="F37" s="594"/>
      <c r="G37" s="594"/>
      <c r="H37" s="593"/>
      <c r="I37" s="5"/>
      <c r="J37" s="27"/>
      <c r="K37" s="23"/>
      <c r="L37" s="29"/>
      <c r="M37" s="31"/>
    </row>
    <row r="38" spans="1:13">
      <c r="A38" s="4"/>
      <c r="B38" s="216"/>
      <c r="C38" s="216"/>
      <c r="D38" s="210"/>
      <c r="E38" s="593"/>
      <c r="F38" s="594"/>
      <c r="G38" s="594"/>
      <c r="H38" s="593"/>
      <c r="I38" s="5"/>
      <c r="J38" s="27"/>
      <c r="K38" s="23"/>
      <c r="L38" s="29"/>
      <c r="M38" s="31"/>
    </row>
    <row r="39" spans="1:13">
      <c r="A39" s="4"/>
      <c r="B39" s="216"/>
      <c r="C39" s="216"/>
      <c r="D39" s="210"/>
      <c r="E39" s="593"/>
      <c r="F39" s="594"/>
      <c r="G39" s="594"/>
      <c r="H39" s="593"/>
      <c r="I39" s="5"/>
      <c r="J39" s="27"/>
      <c r="K39" s="23"/>
      <c r="L39" s="29"/>
      <c r="M39" s="31"/>
    </row>
    <row r="40" spans="1:13">
      <c r="A40" s="4"/>
      <c r="B40" s="216"/>
      <c r="C40" s="216"/>
      <c r="D40" s="210"/>
      <c r="E40" s="593"/>
      <c r="F40" s="594"/>
      <c r="G40" s="594"/>
      <c r="H40" s="593"/>
      <c r="I40" s="5"/>
      <c r="J40" s="27"/>
      <c r="K40" s="23"/>
      <c r="L40" s="29"/>
      <c r="M40" s="31"/>
    </row>
    <row r="41" spans="1:13">
      <c r="A41" s="4"/>
      <c r="B41" s="216"/>
      <c r="C41" s="216"/>
      <c r="D41" s="210"/>
      <c r="E41" s="593"/>
      <c r="F41" s="594"/>
      <c r="G41" s="594"/>
      <c r="H41" s="593"/>
      <c r="I41" s="5"/>
      <c r="J41" s="27"/>
      <c r="K41" s="23"/>
      <c r="L41" s="29"/>
      <c r="M41" s="31"/>
    </row>
    <row r="42" spans="1:13">
      <c r="A42" s="4"/>
      <c r="B42" s="216"/>
      <c r="C42" s="216"/>
      <c r="D42" s="210"/>
      <c r="E42" s="593"/>
      <c r="F42" s="594"/>
      <c r="G42" s="594"/>
      <c r="H42" s="593"/>
      <c r="I42" s="5"/>
      <c r="J42" s="27"/>
      <c r="K42" s="23"/>
      <c r="L42" s="29"/>
      <c r="M42" s="31"/>
    </row>
    <row r="43" spans="1:13">
      <c r="A43" s="4"/>
      <c r="B43" s="216"/>
      <c r="C43" s="216"/>
      <c r="D43" s="210"/>
      <c r="E43" s="593"/>
      <c r="F43" s="594"/>
      <c r="G43" s="594"/>
      <c r="H43" s="593"/>
      <c r="I43" s="5"/>
      <c r="J43" s="27"/>
      <c r="K43" s="23"/>
      <c r="L43" s="29"/>
      <c r="M43" s="31"/>
    </row>
    <row r="44" spans="1:13">
      <c r="A44" s="4"/>
      <c r="B44" s="216"/>
      <c r="C44" s="216"/>
      <c r="D44" s="210"/>
      <c r="E44" s="593"/>
      <c r="F44" s="594"/>
      <c r="G44" s="594"/>
      <c r="H44" s="593"/>
      <c r="I44" s="5"/>
      <c r="J44" s="27"/>
      <c r="K44" s="23"/>
      <c r="L44" s="29"/>
      <c r="M44" s="31"/>
    </row>
    <row r="45" spans="1:13">
      <c r="A45" s="4"/>
      <c r="B45" s="216"/>
      <c r="C45" s="216"/>
      <c r="D45" s="210"/>
      <c r="E45" s="593"/>
      <c r="F45" s="594"/>
      <c r="G45" s="594"/>
      <c r="H45" s="593"/>
      <c r="I45" s="5"/>
      <c r="J45" s="27"/>
      <c r="K45" s="23"/>
      <c r="L45" s="29"/>
      <c r="M45" s="31"/>
    </row>
    <row r="46" spans="1:13">
      <c r="A46" s="4"/>
      <c r="B46" s="216"/>
      <c r="C46" s="216"/>
      <c r="D46" s="210"/>
      <c r="E46" s="593"/>
      <c r="F46" s="594"/>
      <c r="G46" s="594"/>
      <c r="H46" s="593"/>
      <c r="I46" s="5"/>
      <c r="J46" s="27"/>
      <c r="K46" s="23"/>
      <c r="L46" s="29"/>
      <c r="M46" s="31"/>
    </row>
    <row r="47" spans="1:13">
      <c r="A47" s="4"/>
      <c r="B47" s="216"/>
      <c r="C47" s="216"/>
      <c r="D47" s="210"/>
      <c r="E47" s="593"/>
      <c r="F47" s="594"/>
      <c r="G47" s="594"/>
      <c r="H47" s="593"/>
      <c r="I47" s="5"/>
      <c r="J47" s="27"/>
      <c r="K47" s="23"/>
      <c r="L47" s="29"/>
      <c r="M47" s="31"/>
    </row>
    <row r="48" spans="1:13">
      <c r="A48" s="4"/>
      <c r="B48" s="216"/>
      <c r="C48" s="216"/>
      <c r="D48" s="210"/>
      <c r="E48" s="593"/>
      <c r="F48" s="594"/>
      <c r="G48" s="594"/>
      <c r="H48" s="593"/>
      <c r="I48" s="5"/>
      <c r="J48" s="27"/>
      <c r="K48" s="23"/>
      <c r="L48" s="29"/>
      <c r="M48" s="31"/>
    </row>
    <row r="49" spans="1:13">
      <c r="A49" s="4"/>
      <c r="B49" s="216"/>
      <c r="C49" s="216"/>
      <c r="D49" s="210"/>
      <c r="E49" s="593"/>
      <c r="F49" s="594"/>
      <c r="G49" s="594"/>
      <c r="H49" s="593"/>
      <c r="I49" s="5"/>
      <c r="J49" s="27"/>
      <c r="K49" s="23"/>
      <c r="L49" s="29"/>
      <c r="M49" s="31"/>
    </row>
    <row r="50" spans="1:13">
      <c r="A50" s="4"/>
      <c r="B50" s="216"/>
      <c r="C50" s="216"/>
      <c r="D50" s="210"/>
      <c r="E50" s="593"/>
      <c r="F50" s="594"/>
      <c r="G50" s="594"/>
      <c r="H50" s="593"/>
      <c r="I50" s="5"/>
      <c r="J50" s="27"/>
      <c r="K50" s="23"/>
      <c r="L50" s="29"/>
      <c r="M50" s="31"/>
    </row>
    <row r="51" spans="1:13">
      <c r="A51" s="4"/>
      <c r="B51" s="216"/>
      <c r="C51" s="216"/>
      <c r="D51" s="210"/>
      <c r="E51" s="593"/>
      <c r="F51" s="594"/>
      <c r="G51" s="594"/>
      <c r="H51" s="593"/>
      <c r="I51" s="5"/>
      <c r="J51" s="27"/>
      <c r="K51" s="23"/>
      <c r="L51" s="29"/>
      <c r="M51" s="31"/>
    </row>
    <row r="52" spans="1:13">
      <c r="A52" s="4"/>
      <c r="B52" s="216"/>
      <c r="C52" s="216"/>
      <c r="D52" s="210"/>
      <c r="E52" s="593"/>
      <c r="F52" s="594"/>
      <c r="G52" s="594"/>
      <c r="H52" s="593"/>
      <c r="I52" s="5"/>
      <c r="J52" s="27"/>
      <c r="K52" s="23"/>
      <c r="L52" s="29"/>
      <c r="M52" s="31"/>
    </row>
    <row r="53" spans="1:13">
      <c r="A53" s="4"/>
      <c r="B53" s="216"/>
      <c r="C53" s="216"/>
      <c r="D53" s="210"/>
      <c r="E53" s="593"/>
      <c r="F53" s="594"/>
      <c r="G53" s="594"/>
      <c r="H53" s="593"/>
      <c r="I53" s="5"/>
      <c r="J53" s="27"/>
      <c r="K53" s="23"/>
      <c r="L53" s="29"/>
      <c r="M53" s="31"/>
    </row>
    <row r="54" spans="1:13">
      <c r="A54" s="4"/>
      <c r="B54" s="216"/>
      <c r="C54" s="216"/>
      <c r="D54" s="210"/>
      <c r="E54" s="593"/>
      <c r="F54" s="594"/>
      <c r="G54" s="594"/>
      <c r="H54" s="593"/>
      <c r="I54" s="5"/>
      <c r="J54" s="27"/>
      <c r="K54" s="23"/>
      <c r="L54" s="29"/>
      <c r="M54" s="31"/>
    </row>
    <row r="55" spans="1:13">
      <c r="A55" s="4"/>
      <c r="B55" s="216"/>
      <c r="C55" s="216"/>
      <c r="D55" s="210"/>
      <c r="E55" s="593"/>
      <c r="F55" s="594"/>
      <c r="G55" s="594"/>
      <c r="H55" s="593"/>
      <c r="I55" s="5"/>
      <c r="J55" s="27"/>
      <c r="K55" s="23"/>
      <c r="L55" s="29"/>
      <c r="M55" s="31"/>
    </row>
    <row r="56" spans="1:13">
      <c r="A56" s="4"/>
      <c r="B56" s="216"/>
      <c r="C56" s="216"/>
      <c r="D56" s="210"/>
      <c r="E56" s="593"/>
      <c r="F56" s="594"/>
      <c r="G56" s="594"/>
      <c r="H56" s="593"/>
      <c r="I56" s="5"/>
      <c r="J56" s="27"/>
      <c r="K56" s="23"/>
      <c r="L56" s="29"/>
      <c r="M56" s="31"/>
    </row>
    <row r="57" spans="1:13">
      <c r="A57" s="4"/>
      <c r="B57" s="216"/>
      <c r="C57" s="216"/>
      <c r="D57" s="210"/>
      <c r="E57" s="593"/>
      <c r="F57" s="594"/>
      <c r="G57" s="594"/>
      <c r="H57" s="593"/>
      <c r="I57" s="5"/>
      <c r="J57" s="27"/>
      <c r="K57" s="23"/>
      <c r="L57" s="29"/>
      <c r="M57" s="31"/>
    </row>
    <row r="58" spans="1:13" ht="14.25" thickBot="1">
      <c r="A58" s="6"/>
      <c r="B58" s="217"/>
      <c r="C58" s="217"/>
      <c r="D58" s="211"/>
      <c r="E58" s="595"/>
      <c r="F58" s="596"/>
      <c r="G58" s="596"/>
      <c r="H58" s="595"/>
      <c r="I58" s="33"/>
      <c r="J58" s="28"/>
      <c r="K58" s="24"/>
      <c r="L58" s="30"/>
      <c r="M58" s="32"/>
    </row>
    <row r="59" spans="1:13" ht="15" thickTop="1">
      <c r="A59" s="1437" t="s">
        <v>57</v>
      </c>
      <c r="B59" s="1438"/>
      <c r="C59" s="1439"/>
      <c r="D59" s="212" t="s">
        <v>2</v>
      </c>
      <c r="E59" s="11"/>
      <c r="F59" s="42"/>
      <c r="G59" s="42"/>
      <c r="H59" s="11"/>
      <c r="I59" s="1446"/>
      <c r="J59" s="1449"/>
      <c r="K59" s="1452"/>
      <c r="L59" s="1455"/>
      <c r="M59" s="1458"/>
    </row>
    <row r="60" spans="1:13" ht="14.25">
      <c r="A60" s="1440"/>
      <c r="B60" s="1441"/>
      <c r="C60" s="1442"/>
      <c r="D60" s="210" t="s">
        <v>32</v>
      </c>
      <c r="E60" s="12"/>
      <c r="F60" s="41"/>
      <c r="G60" s="41"/>
      <c r="H60" s="12"/>
      <c r="I60" s="1447"/>
      <c r="J60" s="1450"/>
      <c r="K60" s="1453"/>
      <c r="L60" s="1456"/>
      <c r="M60" s="1459"/>
    </row>
    <row r="61" spans="1:13" ht="14.25">
      <c r="A61" s="1440"/>
      <c r="B61" s="1441"/>
      <c r="C61" s="1442"/>
      <c r="D61" s="213" t="s">
        <v>33</v>
      </c>
      <c r="E61" s="12"/>
      <c r="F61" s="41"/>
      <c r="G61" s="41"/>
      <c r="H61" s="12"/>
      <c r="I61" s="1447"/>
      <c r="J61" s="1450"/>
      <c r="K61" s="1453"/>
      <c r="L61" s="1456"/>
      <c r="M61" s="1459"/>
    </row>
    <row r="62" spans="1:13" ht="15" thickBot="1">
      <c r="A62" s="1443"/>
      <c r="B62" s="1444"/>
      <c r="C62" s="1445"/>
      <c r="D62" s="214" t="s">
        <v>33</v>
      </c>
      <c r="E62" s="13"/>
      <c r="F62" s="43"/>
      <c r="G62" s="43"/>
      <c r="H62" s="13"/>
      <c r="I62" s="1448"/>
      <c r="J62" s="1451"/>
      <c r="K62" s="1454"/>
      <c r="L62" s="1457"/>
      <c r="M62" s="1460"/>
    </row>
    <row r="63" spans="1:13" ht="20.25" customHeight="1">
      <c r="A63" s="422" t="s">
        <v>1158</v>
      </c>
      <c r="B63" s="422"/>
      <c r="C63" s="422"/>
      <c r="D63" s="423"/>
      <c r="E63" s="74"/>
      <c r="F63" s="75"/>
      <c r="G63" s="75"/>
      <c r="H63" s="74"/>
      <c r="I63" s="399"/>
      <c r="J63" s="73"/>
      <c r="K63" s="73"/>
      <c r="L63" s="73"/>
      <c r="M63" s="73"/>
    </row>
    <row r="64" spans="1:13" ht="20.25" customHeight="1">
      <c r="A64" s="419" t="s">
        <v>1159</v>
      </c>
      <c r="B64" s="424"/>
      <c r="C64" s="424"/>
      <c r="E64" s="404"/>
      <c r="F64" s="404"/>
      <c r="G64" s="404"/>
      <c r="H64" s="404"/>
      <c r="I64" s="396"/>
      <c r="J64" s="18"/>
      <c r="K64" s="18"/>
      <c r="L64" s="18"/>
      <c r="M64" s="18"/>
    </row>
    <row r="65" spans="1:13" ht="20.25" customHeight="1">
      <c r="A65" s="420" t="s">
        <v>142</v>
      </c>
      <c r="J65" s="411"/>
      <c r="K65" s="411"/>
      <c r="L65" s="411"/>
      <c r="M65" s="411"/>
    </row>
    <row r="66" spans="1:13" ht="20.25" customHeight="1">
      <c r="A66" s="421" t="s">
        <v>131</v>
      </c>
      <c r="J66" s="7"/>
      <c r="K66" s="7"/>
      <c r="L66" s="7"/>
      <c r="M66" s="7"/>
    </row>
    <row r="67" spans="1:13" ht="20.25" customHeight="1">
      <c r="A67" s="420"/>
      <c r="J67" s="411"/>
      <c r="K67" s="411"/>
      <c r="L67" s="411"/>
      <c r="M67" s="411"/>
    </row>
  </sheetData>
  <mergeCells count="22">
    <mergeCell ref="A3:M3"/>
    <mergeCell ref="A5:A7"/>
    <mergeCell ref="B5:B7"/>
    <mergeCell ref="C5:C7"/>
    <mergeCell ref="D5:D7"/>
    <mergeCell ref="E5:E7"/>
    <mergeCell ref="F5:G5"/>
    <mergeCell ref="H5:H7"/>
    <mergeCell ref="I5:I7"/>
    <mergeCell ref="J5:J7"/>
    <mergeCell ref="M59:M62"/>
    <mergeCell ref="K5:K7"/>
    <mergeCell ref="L5:M5"/>
    <mergeCell ref="F6:F7"/>
    <mergeCell ref="G6:G7"/>
    <mergeCell ref="L6:L7"/>
    <mergeCell ref="M6:M7"/>
    <mergeCell ref="A59:C62"/>
    <mergeCell ref="I59:I62"/>
    <mergeCell ref="J59:J62"/>
    <mergeCell ref="K59:K62"/>
    <mergeCell ref="L59:L62"/>
  </mergeCells>
  <phoneticPr fontId="13"/>
  <printOptions horizontalCentered="1"/>
  <pageMargins left="0.39370078740157483" right="0.39370078740157483" top="0.78740157480314965" bottom="0.59055118110236227" header="0.51181102362204722" footer="0.39370078740157483"/>
  <pageSetup paperSize="8" scale="65" orientation="landscape" cellComments="asDisplayed" horizontalDpi="300" verticalDpi="300" r:id="rId1"/>
  <headerFooter alignWithMargins="0">
    <oddHeader xml:space="preserve">&amp;L&amp;18　　　　　様式６&amp;R&amp;"ＭＳ Ｐゴシック,太字"&amp;12 </oddHeader>
    <oddFooter>&amp;C&amp;P/&amp;N</oddFooter>
  </headerFooter>
  <colBreaks count="1" manualBreakCount="1">
    <brk id="13"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282"/>
  <sheetViews>
    <sheetView zoomScale="85" zoomScaleNormal="85" workbookViewId="0">
      <selection activeCell="D4" sqref="D4"/>
    </sheetView>
  </sheetViews>
  <sheetFormatPr defaultColWidth="9" defaultRowHeight="13.5"/>
  <cols>
    <col min="1" max="1" width="13.625" style="584" customWidth="1"/>
    <col min="2" max="2" width="11.125" style="585" bestFit="1" customWidth="1"/>
    <col min="3" max="16384" width="9" style="585"/>
  </cols>
  <sheetData>
    <row r="1" spans="1:1">
      <c r="A1" s="584" t="s">
        <v>858</v>
      </c>
    </row>
    <row r="2" spans="1:1">
      <c r="A2" s="586" t="s">
        <v>859</v>
      </c>
    </row>
    <row r="3" spans="1:1">
      <c r="A3" s="586" t="s">
        <v>860</v>
      </c>
    </row>
    <row r="4" spans="1:1">
      <c r="A4" s="586" t="s">
        <v>861</v>
      </c>
    </row>
    <row r="5" spans="1:1">
      <c r="A5" s="586" t="s">
        <v>862</v>
      </c>
    </row>
    <row r="6" spans="1:1">
      <c r="A6" s="586" t="s">
        <v>863</v>
      </c>
    </row>
    <row r="7" spans="1:1">
      <c r="A7" s="586" t="s">
        <v>864</v>
      </c>
    </row>
    <row r="8" spans="1:1">
      <c r="A8" s="586" t="s">
        <v>865</v>
      </c>
    </row>
    <row r="9" spans="1:1">
      <c r="A9" s="586" t="s">
        <v>866</v>
      </c>
    </row>
    <row r="10" spans="1:1">
      <c r="A10" s="586" t="s">
        <v>867</v>
      </c>
    </row>
    <row r="11" spans="1:1">
      <c r="A11" s="586" t="s">
        <v>868</v>
      </c>
    </row>
    <row r="12" spans="1:1">
      <c r="A12" s="586" t="s">
        <v>869</v>
      </c>
    </row>
    <row r="13" spans="1:1">
      <c r="A13" s="586" t="s">
        <v>870</v>
      </c>
    </row>
    <row r="14" spans="1:1">
      <c r="A14" s="586" t="s">
        <v>871</v>
      </c>
    </row>
    <row r="15" spans="1:1">
      <c r="A15" s="586" t="s">
        <v>872</v>
      </c>
    </row>
    <row r="16" spans="1:1">
      <c r="A16" s="586" t="s">
        <v>873</v>
      </c>
    </row>
    <row r="17" spans="1:1">
      <c r="A17" s="586" t="s">
        <v>874</v>
      </c>
    </row>
    <row r="18" spans="1:1">
      <c r="A18" s="586" t="s">
        <v>875</v>
      </c>
    </row>
    <row r="19" spans="1:1">
      <c r="A19" s="586" t="s">
        <v>876</v>
      </c>
    </row>
    <row r="20" spans="1:1">
      <c r="A20" s="586" t="s">
        <v>877</v>
      </c>
    </row>
    <row r="21" spans="1:1">
      <c r="A21" s="586" t="s">
        <v>878</v>
      </c>
    </row>
    <row r="22" spans="1:1">
      <c r="A22" s="586" t="s">
        <v>879</v>
      </c>
    </row>
    <row r="23" spans="1:1">
      <c r="A23" s="586" t="s">
        <v>880</v>
      </c>
    </row>
    <row r="24" spans="1:1">
      <c r="A24" s="586" t="s">
        <v>881</v>
      </c>
    </row>
    <row r="25" spans="1:1">
      <c r="A25" s="586" t="s">
        <v>882</v>
      </c>
    </row>
    <row r="26" spans="1:1">
      <c r="A26" s="586" t="s">
        <v>883</v>
      </c>
    </row>
    <row r="27" spans="1:1">
      <c r="A27" s="586" t="s">
        <v>884</v>
      </c>
    </row>
    <row r="28" spans="1:1">
      <c r="A28" s="586" t="s">
        <v>885</v>
      </c>
    </row>
    <row r="29" spans="1:1">
      <c r="A29" s="586" t="s">
        <v>886</v>
      </c>
    </row>
    <row r="30" spans="1:1">
      <c r="A30" s="586" t="s">
        <v>887</v>
      </c>
    </row>
    <row r="31" spans="1:1">
      <c r="A31" s="586" t="s">
        <v>888</v>
      </c>
    </row>
    <row r="32" spans="1:1">
      <c r="A32" s="586" t="s">
        <v>889</v>
      </c>
    </row>
    <row r="33" spans="1:1">
      <c r="A33" s="586" t="s">
        <v>890</v>
      </c>
    </row>
    <row r="34" spans="1:1">
      <c r="A34" s="586" t="s">
        <v>891</v>
      </c>
    </row>
    <row r="35" spans="1:1">
      <c r="A35" s="586" t="s">
        <v>892</v>
      </c>
    </row>
    <row r="36" spans="1:1">
      <c r="A36" s="586" t="s">
        <v>893</v>
      </c>
    </row>
    <row r="37" spans="1:1">
      <c r="A37" s="586" t="s">
        <v>894</v>
      </c>
    </row>
    <row r="38" spans="1:1">
      <c r="A38" s="586" t="s">
        <v>895</v>
      </c>
    </row>
    <row r="39" spans="1:1">
      <c r="A39" s="586" t="s">
        <v>896</v>
      </c>
    </row>
    <row r="40" spans="1:1">
      <c r="A40" s="586" t="s">
        <v>897</v>
      </c>
    </row>
    <row r="41" spans="1:1">
      <c r="A41" s="586" t="s">
        <v>898</v>
      </c>
    </row>
    <row r="42" spans="1:1">
      <c r="A42" s="586" t="s">
        <v>899</v>
      </c>
    </row>
    <row r="43" spans="1:1">
      <c r="A43" s="586" t="s">
        <v>900</v>
      </c>
    </row>
    <row r="44" spans="1:1">
      <c r="A44" s="586" t="s">
        <v>901</v>
      </c>
    </row>
    <row r="45" spans="1:1">
      <c r="A45" s="586" t="s">
        <v>902</v>
      </c>
    </row>
    <row r="46" spans="1:1">
      <c r="A46" s="586" t="s">
        <v>903</v>
      </c>
    </row>
    <row r="47" spans="1:1">
      <c r="A47" s="586" t="s">
        <v>904</v>
      </c>
    </row>
    <row r="48" spans="1:1">
      <c r="A48" s="586" t="s">
        <v>905</v>
      </c>
    </row>
    <row r="49" spans="1:1">
      <c r="A49" s="586" t="s">
        <v>906</v>
      </c>
    </row>
    <row r="50" spans="1:1">
      <c r="A50" s="586" t="s">
        <v>907</v>
      </c>
    </row>
    <row r="51" spans="1:1">
      <c r="A51" s="586" t="s">
        <v>908</v>
      </c>
    </row>
    <row r="52" spans="1:1">
      <c r="A52" s="586" t="s">
        <v>909</v>
      </c>
    </row>
    <row r="53" spans="1:1">
      <c r="A53" s="586" t="s">
        <v>910</v>
      </c>
    </row>
    <row r="54" spans="1:1">
      <c r="A54" s="586" t="s">
        <v>911</v>
      </c>
    </row>
    <row r="55" spans="1:1">
      <c r="A55" s="586" t="s">
        <v>912</v>
      </c>
    </row>
    <row r="56" spans="1:1">
      <c r="A56" s="586" t="s">
        <v>913</v>
      </c>
    </row>
    <row r="57" spans="1:1">
      <c r="A57" s="586" t="s">
        <v>914</v>
      </c>
    </row>
    <row r="58" spans="1:1">
      <c r="A58" s="586" t="s">
        <v>915</v>
      </c>
    </row>
    <row r="59" spans="1:1">
      <c r="A59" s="586" t="s">
        <v>916</v>
      </c>
    </row>
    <row r="60" spans="1:1">
      <c r="A60" s="586" t="s">
        <v>917</v>
      </c>
    </row>
    <row r="61" spans="1:1">
      <c r="A61" s="586" t="s">
        <v>918</v>
      </c>
    </row>
    <row r="62" spans="1:1">
      <c r="A62" s="586" t="s">
        <v>919</v>
      </c>
    </row>
    <row r="63" spans="1:1">
      <c r="A63" s="586" t="s">
        <v>920</v>
      </c>
    </row>
    <row r="64" spans="1:1">
      <c r="A64" s="586" t="s">
        <v>921</v>
      </c>
    </row>
    <row r="65" spans="1:1">
      <c r="A65" s="586" t="s">
        <v>922</v>
      </c>
    </row>
    <row r="66" spans="1:1">
      <c r="A66" s="586" t="s">
        <v>923</v>
      </c>
    </row>
    <row r="67" spans="1:1">
      <c r="A67" s="586" t="s">
        <v>924</v>
      </c>
    </row>
    <row r="68" spans="1:1">
      <c r="A68" s="586" t="s">
        <v>925</v>
      </c>
    </row>
    <row r="69" spans="1:1">
      <c r="A69" s="586" t="s">
        <v>926</v>
      </c>
    </row>
    <row r="70" spans="1:1">
      <c r="A70" s="586" t="s">
        <v>927</v>
      </c>
    </row>
    <row r="71" spans="1:1">
      <c r="A71" s="586" t="s">
        <v>928</v>
      </c>
    </row>
    <row r="72" spans="1:1">
      <c r="A72" s="586" t="s">
        <v>929</v>
      </c>
    </row>
    <row r="73" spans="1:1">
      <c r="A73" s="586" t="s">
        <v>930</v>
      </c>
    </row>
    <row r="74" spans="1:1">
      <c r="A74" s="586" t="s">
        <v>931</v>
      </c>
    </row>
    <row r="75" spans="1:1">
      <c r="A75" s="586" t="s">
        <v>932</v>
      </c>
    </row>
    <row r="76" spans="1:1">
      <c r="A76" s="586" t="s">
        <v>933</v>
      </c>
    </row>
    <row r="77" spans="1:1">
      <c r="A77" s="586" t="s">
        <v>934</v>
      </c>
    </row>
    <row r="78" spans="1:1">
      <c r="A78" s="586" t="s">
        <v>935</v>
      </c>
    </row>
    <row r="79" spans="1:1">
      <c r="A79" s="586" t="s">
        <v>936</v>
      </c>
    </row>
    <row r="80" spans="1:1">
      <c r="A80" s="586" t="s">
        <v>937</v>
      </c>
    </row>
    <row r="81" spans="1:1">
      <c r="A81" s="586" t="s">
        <v>937</v>
      </c>
    </row>
    <row r="82" spans="1:1">
      <c r="A82" s="586" t="s">
        <v>938</v>
      </c>
    </row>
    <row r="83" spans="1:1">
      <c r="A83" s="586" t="s">
        <v>939</v>
      </c>
    </row>
    <row r="84" spans="1:1">
      <c r="A84" s="586" t="s">
        <v>940</v>
      </c>
    </row>
    <row r="85" spans="1:1">
      <c r="A85" s="586" t="s">
        <v>941</v>
      </c>
    </row>
    <row r="86" spans="1:1">
      <c r="A86" s="586" t="s">
        <v>942</v>
      </c>
    </row>
    <row r="87" spans="1:1">
      <c r="A87" s="586" t="s">
        <v>943</v>
      </c>
    </row>
    <row r="88" spans="1:1">
      <c r="A88" s="586" t="s">
        <v>944</v>
      </c>
    </row>
    <row r="89" spans="1:1">
      <c r="A89" s="586" t="s">
        <v>945</v>
      </c>
    </row>
    <row r="90" spans="1:1">
      <c r="A90" s="586" t="s">
        <v>946</v>
      </c>
    </row>
    <row r="91" spans="1:1">
      <c r="A91" s="586" t="s">
        <v>947</v>
      </c>
    </row>
    <row r="92" spans="1:1">
      <c r="A92" s="586" t="s">
        <v>948</v>
      </c>
    </row>
    <row r="93" spans="1:1">
      <c r="A93" s="586" t="s">
        <v>949</v>
      </c>
    </row>
    <row r="94" spans="1:1">
      <c r="A94" s="586" t="s">
        <v>950</v>
      </c>
    </row>
    <row r="95" spans="1:1">
      <c r="A95" s="586" t="s">
        <v>951</v>
      </c>
    </row>
    <row r="96" spans="1:1">
      <c r="A96" s="586" t="s">
        <v>952</v>
      </c>
    </row>
    <row r="97" spans="1:1">
      <c r="A97" s="586" t="s">
        <v>953</v>
      </c>
    </row>
    <row r="98" spans="1:1">
      <c r="A98" s="586" t="s">
        <v>954</v>
      </c>
    </row>
    <row r="99" spans="1:1">
      <c r="A99" s="586" t="s">
        <v>955</v>
      </c>
    </row>
    <row r="100" spans="1:1">
      <c r="A100" s="586" t="s">
        <v>956</v>
      </c>
    </row>
    <row r="101" spans="1:1">
      <c r="A101" s="586" t="s">
        <v>957</v>
      </c>
    </row>
    <row r="102" spans="1:1">
      <c r="A102" s="586" t="s">
        <v>958</v>
      </c>
    </row>
    <row r="103" spans="1:1">
      <c r="A103" s="586" t="s">
        <v>959</v>
      </c>
    </row>
    <row r="104" spans="1:1">
      <c r="A104" s="586" t="s">
        <v>960</v>
      </c>
    </row>
    <row r="105" spans="1:1">
      <c r="A105" s="586" t="s">
        <v>961</v>
      </c>
    </row>
    <row r="106" spans="1:1">
      <c r="A106" s="586" t="s">
        <v>962</v>
      </c>
    </row>
    <row r="107" spans="1:1">
      <c r="A107" s="586" t="s">
        <v>963</v>
      </c>
    </row>
    <row r="108" spans="1:1">
      <c r="A108" s="586" t="s">
        <v>964</v>
      </c>
    </row>
    <row r="109" spans="1:1">
      <c r="A109" s="586" t="s">
        <v>965</v>
      </c>
    </row>
    <row r="110" spans="1:1">
      <c r="A110" s="586" t="s">
        <v>966</v>
      </c>
    </row>
    <row r="111" spans="1:1">
      <c r="A111" s="586" t="s">
        <v>967</v>
      </c>
    </row>
    <row r="112" spans="1:1">
      <c r="A112" s="586" t="s">
        <v>968</v>
      </c>
    </row>
    <row r="113" spans="1:1">
      <c r="A113" s="586" t="s">
        <v>969</v>
      </c>
    </row>
    <row r="114" spans="1:1">
      <c r="A114" s="586" t="s">
        <v>970</v>
      </c>
    </row>
    <row r="115" spans="1:1">
      <c r="A115" s="586" t="s">
        <v>971</v>
      </c>
    </row>
    <row r="116" spans="1:1">
      <c r="A116" s="586" t="s">
        <v>972</v>
      </c>
    </row>
    <row r="117" spans="1:1">
      <c r="A117" s="586" t="s">
        <v>973</v>
      </c>
    </row>
    <row r="118" spans="1:1">
      <c r="A118" s="586" t="s">
        <v>974</v>
      </c>
    </row>
    <row r="119" spans="1:1">
      <c r="A119" s="586" t="s">
        <v>975</v>
      </c>
    </row>
    <row r="120" spans="1:1">
      <c r="A120" s="586" t="s">
        <v>976</v>
      </c>
    </row>
    <row r="121" spans="1:1">
      <c r="A121" s="586" t="s">
        <v>977</v>
      </c>
    </row>
    <row r="122" spans="1:1">
      <c r="A122" s="586" t="s">
        <v>978</v>
      </c>
    </row>
    <row r="123" spans="1:1">
      <c r="A123" s="586" t="s">
        <v>979</v>
      </c>
    </row>
    <row r="124" spans="1:1">
      <c r="A124" s="586" t="s">
        <v>980</v>
      </c>
    </row>
    <row r="125" spans="1:1">
      <c r="A125" s="586" t="s">
        <v>981</v>
      </c>
    </row>
    <row r="126" spans="1:1">
      <c r="A126" s="586" t="s">
        <v>982</v>
      </c>
    </row>
    <row r="127" spans="1:1">
      <c r="A127" s="586" t="s">
        <v>983</v>
      </c>
    </row>
    <row r="128" spans="1:1">
      <c r="A128" s="586" t="s">
        <v>984</v>
      </c>
    </row>
    <row r="129" spans="1:1">
      <c r="A129" s="586" t="s">
        <v>985</v>
      </c>
    </row>
    <row r="130" spans="1:1">
      <c r="A130" s="586" t="s">
        <v>986</v>
      </c>
    </row>
    <row r="131" spans="1:1">
      <c r="A131" s="586" t="s">
        <v>987</v>
      </c>
    </row>
    <row r="132" spans="1:1">
      <c r="A132" s="586" t="s">
        <v>988</v>
      </c>
    </row>
    <row r="133" spans="1:1">
      <c r="A133" s="586" t="s">
        <v>989</v>
      </c>
    </row>
    <row r="134" spans="1:1">
      <c r="A134" s="586" t="s">
        <v>990</v>
      </c>
    </row>
    <row r="135" spans="1:1">
      <c r="A135" s="586" t="s">
        <v>991</v>
      </c>
    </row>
    <row r="136" spans="1:1">
      <c r="A136" s="586" t="s">
        <v>992</v>
      </c>
    </row>
    <row r="137" spans="1:1">
      <c r="A137" s="586" t="s">
        <v>993</v>
      </c>
    </row>
    <row r="138" spans="1:1">
      <c r="A138" s="586" t="s">
        <v>994</v>
      </c>
    </row>
    <row r="139" spans="1:1">
      <c r="A139" s="586" t="s">
        <v>995</v>
      </c>
    </row>
    <row r="140" spans="1:1">
      <c r="A140" s="586" t="s">
        <v>996</v>
      </c>
    </row>
    <row r="141" spans="1:1">
      <c r="A141" s="586" t="s">
        <v>997</v>
      </c>
    </row>
    <row r="142" spans="1:1">
      <c r="A142" s="586" t="s">
        <v>998</v>
      </c>
    </row>
    <row r="143" spans="1:1">
      <c r="A143" s="586" t="s">
        <v>999</v>
      </c>
    </row>
    <row r="144" spans="1:1">
      <c r="A144" s="586" t="s">
        <v>1000</v>
      </c>
    </row>
    <row r="145" spans="1:1">
      <c r="A145" s="586" t="s">
        <v>1001</v>
      </c>
    </row>
    <row r="146" spans="1:1">
      <c r="A146" s="586" t="s">
        <v>1002</v>
      </c>
    </row>
    <row r="147" spans="1:1">
      <c r="A147" s="586" t="s">
        <v>1003</v>
      </c>
    </row>
    <row r="148" spans="1:1">
      <c r="A148" s="586" t="s">
        <v>1004</v>
      </c>
    </row>
    <row r="149" spans="1:1">
      <c r="A149" s="586" t="s">
        <v>1005</v>
      </c>
    </row>
    <row r="150" spans="1:1">
      <c r="A150" s="586" t="s">
        <v>1006</v>
      </c>
    </row>
    <row r="151" spans="1:1">
      <c r="A151" s="586" t="s">
        <v>1007</v>
      </c>
    </row>
    <row r="152" spans="1:1">
      <c r="A152" s="586" t="s">
        <v>1008</v>
      </c>
    </row>
    <row r="153" spans="1:1">
      <c r="A153" s="586" t="s">
        <v>1009</v>
      </c>
    </row>
    <row r="154" spans="1:1">
      <c r="A154" s="586" t="s">
        <v>1010</v>
      </c>
    </row>
    <row r="155" spans="1:1">
      <c r="A155" s="586" t="s">
        <v>1011</v>
      </c>
    </row>
    <row r="156" spans="1:1">
      <c r="A156" s="586" t="s">
        <v>1012</v>
      </c>
    </row>
    <row r="157" spans="1:1">
      <c r="A157" s="586" t="s">
        <v>1013</v>
      </c>
    </row>
    <row r="158" spans="1:1">
      <c r="A158" s="586" t="s">
        <v>1014</v>
      </c>
    </row>
    <row r="159" spans="1:1">
      <c r="A159" s="586" t="s">
        <v>1015</v>
      </c>
    </row>
    <row r="160" spans="1:1">
      <c r="A160" s="586" t="s">
        <v>1016</v>
      </c>
    </row>
    <row r="161" spans="1:1">
      <c r="A161" s="586" t="s">
        <v>1017</v>
      </c>
    </row>
    <row r="162" spans="1:1">
      <c r="A162" s="586" t="s">
        <v>1018</v>
      </c>
    </row>
    <row r="163" spans="1:1">
      <c r="A163" s="586" t="s">
        <v>1019</v>
      </c>
    </row>
    <row r="164" spans="1:1">
      <c r="A164" s="586" t="s">
        <v>1020</v>
      </c>
    </row>
    <row r="165" spans="1:1">
      <c r="A165" s="586" t="s">
        <v>1021</v>
      </c>
    </row>
    <row r="166" spans="1:1">
      <c r="A166" s="586" t="s">
        <v>1022</v>
      </c>
    </row>
    <row r="167" spans="1:1">
      <c r="A167" s="586" t="s">
        <v>1023</v>
      </c>
    </row>
    <row r="168" spans="1:1">
      <c r="A168" s="586" t="s">
        <v>1024</v>
      </c>
    </row>
    <row r="169" spans="1:1">
      <c r="A169" s="586" t="s">
        <v>1025</v>
      </c>
    </row>
    <row r="170" spans="1:1">
      <c r="A170" s="586" t="s">
        <v>1026</v>
      </c>
    </row>
    <row r="171" spans="1:1">
      <c r="A171" s="586" t="s">
        <v>1027</v>
      </c>
    </row>
    <row r="172" spans="1:1">
      <c r="A172" s="586" t="s">
        <v>1028</v>
      </c>
    </row>
    <row r="173" spans="1:1">
      <c r="A173" s="586" t="s">
        <v>1029</v>
      </c>
    </row>
    <row r="174" spans="1:1">
      <c r="A174" s="586" t="s">
        <v>1030</v>
      </c>
    </row>
    <row r="175" spans="1:1">
      <c r="A175" s="586" t="s">
        <v>1031</v>
      </c>
    </row>
    <row r="176" spans="1:1">
      <c r="A176" s="586" t="s">
        <v>1032</v>
      </c>
    </row>
    <row r="177" spans="1:1">
      <c r="A177" s="586" t="s">
        <v>1033</v>
      </c>
    </row>
    <row r="178" spans="1:1">
      <c r="A178" s="586" t="s">
        <v>1034</v>
      </c>
    </row>
    <row r="179" spans="1:1">
      <c r="A179" s="586" t="s">
        <v>1035</v>
      </c>
    </row>
    <row r="180" spans="1:1">
      <c r="A180" s="586" t="s">
        <v>1036</v>
      </c>
    </row>
    <row r="181" spans="1:1">
      <c r="A181" s="586" t="s">
        <v>1037</v>
      </c>
    </row>
    <row r="182" spans="1:1">
      <c r="A182" s="586" t="s">
        <v>1038</v>
      </c>
    </row>
    <row r="183" spans="1:1">
      <c r="A183" s="586" t="s">
        <v>1039</v>
      </c>
    </row>
    <row r="184" spans="1:1">
      <c r="A184" s="586" t="s">
        <v>1040</v>
      </c>
    </row>
    <row r="185" spans="1:1">
      <c r="A185" s="586" t="s">
        <v>1041</v>
      </c>
    </row>
    <row r="186" spans="1:1">
      <c r="A186" s="586" t="s">
        <v>1042</v>
      </c>
    </row>
    <row r="187" spans="1:1">
      <c r="A187" s="586" t="s">
        <v>1043</v>
      </c>
    </row>
    <row r="188" spans="1:1">
      <c r="A188" s="586" t="s">
        <v>1044</v>
      </c>
    </row>
    <row r="189" spans="1:1">
      <c r="A189" s="586" t="s">
        <v>1045</v>
      </c>
    </row>
    <row r="190" spans="1:1">
      <c r="A190" s="586" t="s">
        <v>1046</v>
      </c>
    </row>
    <row r="191" spans="1:1">
      <c r="A191" s="586" t="s">
        <v>1047</v>
      </c>
    </row>
    <row r="192" spans="1:1">
      <c r="A192" s="586" t="s">
        <v>1048</v>
      </c>
    </row>
    <row r="193" spans="1:1">
      <c r="A193" s="586" t="s">
        <v>1049</v>
      </c>
    </row>
    <row r="194" spans="1:1">
      <c r="A194" s="586" t="s">
        <v>1050</v>
      </c>
    </row>
    <row r="195" spans="1:1">
      <c r="A195" s="586" t="s">
        <v>1051</v>
      </c>
    </row>
    <row r="196" spans="1:1">
      <c r="A196" s="586" t="s">
        <v>1052</v>
      </c>
    </row>
    <row r="197" spans="1:1">
      <c r="A197" s="586" t="s">
        <v>1053</v>
      </c>
    </row>
    <row r="198" spans="1:1">
      <c r="A198" s="586" t="s">
        <v>1054</v>
      </c>
    </row>
    <row r="199" spans="1:1">
      <c r="A199" s="586" t="s">
        <v>1055</v>
      </c>
    </row>
    <row r="200" spans="1:1">
      <c r="A200" s="586" t="s">
        <v>1056</v>
      </c>
    </row>
    <row r="201" spans="1:1">
      <c r="A201" s="586" t="s">
        <v>1057</v>
      </c>
    </row>
    <row r="202" spans="1:1">
      <c r="A202" s="586" t="s">
        <v>1058</v>
      </c>
    </row>
    <row r="203" spans="1:1">
      <c r="A203" s="586" t="s">
        <v>1059</v>
      </c>
    </row>
    <row r="204" spans="1:1">
      <c r="A204" s="586" t="s">
        <v>1060</v>
      </c>
    </row>
    <row r="205" spans="1:1">
      <c r="A205" s="586" t="s">
        <v>1061</v>
      </c>
    </row>
    <row r="206" spans="1:1">
      <c r="A206" s="586" t="s">
        <v>1062</v>
      </c>
    </row>
    <row r="207" spans="1:1">
      <c r="A207" s="586" t="s">
        <v>1063</v>
      </c>
    </row>
    <row r="208" spans="1:1">
      <c r="A208" s="586" t="s">
        <v>1064</v>
      </c>
    </row>
    <row r="209" spans="1:1">
      <c r="A209" s="586" t="s">
        <v>1065</v>
      </c>
    </row>
    <row r="210" spans="1:1">
      <c r="A210" s="586" t="s">
        <v>1066</v>
      </c>
    </row>
    <row r="211" spans="1:1">
      <c r="A211" s="586" t="s">
        <v>1067</v>
      </c>
    </row>
    <row r="212" spans="1:1">
      <c r="A212" s="586" t="s">
        <v>1068</v>
      </c>
    </row>
    <row r="213" spans="1:1">
      <c r="A213" s="586" t="s">
        <v>1069</v>
      </c>
    </row>
    <row r="214" spans="1:1">
      <c r="A214" s="586" t="s">
        <v>1070</v>
      </c>
    </row>
    <row r="215" spans="1:1">
      <c r="A215" s="586" t="s">
        <v>1071</v>
      </c>
    </row>
    <row r="216" spans="1:1">
      <c r="A216" s="586" t="s">
        <v>1072</v>
      </c>
    </row>
    <row r="217" spans="1:1">
      <c r="A217" s="586" t="s">
        <v>1073</v>
      </c>
    </row>
    <row r="218" spans="1:1">
      <c r="A218" s="586" t="s">
        <v>1074</v>
      </c>
    </row>
    <row r="219" spans="1:1">
      <c r="A219" s="586" t="s">
        <v>1075</v>
      </c>
    </row>
    <row r="220" spans="1:1">
      <c r="A220" s="586" t="s">
        <v>1076</v>
      </c>
    </row>
    <row r="221" spans="1:1">
      <c r="A221" s="586" t="s">
        <v>1077</v>
      </c>
    </row>
    <row r="222" spans="1:1">
      <c r="A222" s="586" t="s">
        <v>1078</v>
      </c>
    </row>
    <row r="223" spans="1:1">
      <c r="A223" s="586" t="s">
        <v>1079</v>
      </c>
    </row>
    <row r="224" spans="1:1">
      <c r="A224" s="586" t="s">
        <v>1080</v>
      </c>
    </row>
    <row r="225" spans="1:1">
      <c r="A225" s="586" t="s">
        <v>1081</v>
      </c>
    </row>
    <row r="226" spans="1:1">
      <c r="A226" s="586" t="s">
        <v>1082</v>
      </c>
    </row>
    <row r="227" spans="1:1">
      <c r="A227" s="586" t="s">
        <v>1083</v>
      </c>
    </row>
    <row r="228" spans="1:1">
      <c r="A228" s="586" t="s">
        <v>1084</v>
      </c>
    </row>
    <row r="229" spans="1:1">
      <c r="A229" s="586" t="s">
        <v>1085</v>
      </c>
    </row>
    <row r="230" spans="1:1">
      <c r="A230" s="586" t="s">
        <v>1086</v>
      </c>
    </row>
    <row r="231" spans="1:1">
      <c r="A231" s="586" t="s">
        <v>1087</v>
      </c>
    </row>
    <row r="232" spans="1:1">
      <c r="A232" s="586" t="s">
        <v>1088</v>
      </c>
    </row>
    <row r="233" spans="1:1">
      <c r="A233" s="586" t="s">
        <v>1089</v>
      </c>
    </row>
    <row r="234" spans="1:1">
      <c r="A234" s="586" t="s">
        <v>1090</v>
      </c>
    </row>
    <row r="235" spans="1:1">
      <c r="A235" s="586" t="s">
        <v>1091</v>
      </c>
    </row>
    <row r="236" spans="1:1">
      <c r="A236" s="586" t="s">
        <v>1092</v>
      </c>
    </row>
    <row r="237" spans="1:1">
      <c r="A237" s="586" t="s">
        <v>1093</v>
      </c>
    </row>
    <row r="238" spans="1:1">
      <c r="A238" s="586" t="s">
        <v>1094</v>
      </c>
    </row>
    <row r="239" spans="1:1">
      <c r="A239" s="587" t="s">
        <v>1095</v>
      </c>
    </row>
    <row r="240" spans="1:1">
      <c r="A240" s="587" t="s">
        <v>1096</v>
      </c>
    </row>
    <row r="241" spans="1:1">
      <c r="A241" s="587" t="s">
        <v>1097</v>
      </c>
    </row>
    <row r="242" spans="1:1">
      <c r="A242" s="587" t="s">
        <v>1098</v>
      </c>
    </row>
    <row r="243" spans="1:1">
      <c r="A243" s="587" t="s">
        <v>1099</v>
      </c>
    </row>
    <row r="244" spans="1:1">
      <c r="A244" s="587" t="s">
        <v>1100</v>
      </c>
    </row>
    <row r="245" spans="1:1">
      <c r="A245" s="587" t="s">
        <v>1101</v>
      </c>
    </row>
    <row r="246" spans="1:1">
      <c r="A246" s="587" t="s">
        <v>1102</v>
      </c>
    </row>
    <row r="247" spans="1:1">
      <c r="A247" s="587" t="s">
        <v>1103</v>
      </c>
    </row>
    <row r="248" spans="1:1">
      <c r="A248" s="587" t="s">
        <v>1104</v>
      </c>
    </row>
    <row r="249" spans="1:1">
      <c r="A249" s="587" t="s">
        <v>1105</v>
      </c>
    </row>
    <row r="250" spans="1:1">
      <c r="A250" s="587" t="s">
        <v>1106</v>
      </c>
    </row>
    <row r="251" spans="1:1">
      <c r="A251" s="587" t="s">
        <v>1107</v>
      </c>
    </row>
    <row r="252" spans="1:1">
      <c r="A252" s="587" t="s">
        <v>1108</v>
      </c>
    </row>
    <row r="253" spans="1:1">
      <c r="A253" s="587" t="s">
        <v>1109</v>
      </c>
    </row>
    <row r="254" spans="1:1">
      <c r="A254" s="587" t="s">
        <v>1110</v>
      </c>
    </row>
    <row r="255" spans="1:1">
      <c r="A255" s="587" t="s">
        <v>1111</v>
      </c>
    </row>
    <row r="256" spans="1:1">
      <c r="A256" s="587" t="s">
        <v>1112</v>
      </c>
    </row>
    <row r="257" spans="1:1">
      <c r="A257" s="587" t="s">
        <v>1113</v>
      </c>
    </row>
    <row r="258" spans="1:1">
      <c r="A258" s="587" t="s">
        <v>1114</v>
      </c>
    </row>
    <row r="259" spans="1:1">
      <c r="A259" s="587" t="s">
        <v>1115</v>
      </c>
    </row>
    <row r="260" spans="1:1">
      <c r="A260" s="587" t="s">
        <v>1116</v>
      </c>
    </row>
    <row r="261" spans="1:1">
      <c r="A261" s="587" t="s">
        <v>1117</v>
      </c>
    </row>
    <row r="262" spans="1:1">
      <c r="A262" s="587" t="s">
        <v>1118</v>
      </c>
    </row>
    <row r="263" spans="1:1">
      <c r="A263" s="587" t="s">
        <v>1119</v>
      </c>
    </row>
    <row r="264" spans="1:1">
      <c r="A264" s="587" t="s">
        <v>1120</v>
      </c>
    </row>
    <row r="265" spans="1:1">
      <c r="A265" s="587" t="s">
        <v>1121</v>
      </c>
    </row>
    <row r="266" spans="1:1">
      <c r="A266" s="587" t="s">
        <v>1122</v>
      </c>
    </row>
    <row r="267" spans="1:1">
      <c r="A267" s="587" t="s">
        <v>1123</v>
      </c>
    </row>
    <row r="268" spans="1:1">
      <c r="A268" s="587" t="s">
        <v>1124</v>
      </c>
    </row>
    <row r="269" spans="1:1">
      <c r="A269" s="587" t="s">
        <v>1125</v>
      </c>
    </row>
    <row r="270" spans="1:1">
      <c r="A270" s="587" t="s">
        <v>1126</v>
      </c>
    </row>
    <row r="271" spans="1:1">
      <c r="A271" s="587" t="s">
        <v>1127</v>
      </c>
    </row>
    <row r="272" spans="1:1">
      <c r="A272" s="587" t="s">
        <v>1128</v>
      </c>
    </row>
    <row r="273" spans="1:1">
      <c r="A273" s="587" t="s">
        <v>1129</v>
      </c>
    </row>
    <row r="274" spans="1:1">
      <c r="A274" s="587" t="s">
        <v>1130</v>
      </c>
    </row>
    <row r="275" spans="1:1">
      <c r="A275" s="587" t="s">
        <v>1131</v>
      </c>
    </row>
    <row r="276" spans="1:1">
      <c r="A276" s="587" t="s">
        <v>1132</v>
      </c>
    </row>
    <row r="277" spans="1:1">
      <c r="A277" s="587" t="s">
        <v>1133</v>
      </c>
    </row>
    <row r="278" spans="1:1">
      <c r="A278" s="587" t="s">
        <v>1134</v>
      </c>
    </row>
    <row r="279" spans="1:1">
      <c r="A279" s="587" t="s">
        <v>1135</v>
      </c>
    </row>
    <row r="280" spans="1:1">
      <c r="A280" s="587" t="s">
        <v>1136</v>
      </c>
    </row>
    <row r="281" spans="1:1">
      <c r="A281" s="587" t="s">
        <v>1137</v>
      </c>
    </row>
    <row r="282" spans="1:1">
      <c r="A282" s="587" t="s">
        <v>1138</v>
      </c>
    </row>
  </sheetData>
  <phoneticPr fontId="13"/>
  <pageMargins left="0.51181102362204722" right="0.51181102362204722" top="0.35433070866141736" bottom="0.35433070866141736" header="0.31496062992125984" footer="0.31496062992125984"/>
  <pageSetup paperSize="9" scale="57" fitToHeight="0" orientation="portrait" r:id="rId1"/>
  <rowBreaks count="1" manualBreakCount="1">
    <brk id="4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2:AQ108"/>
  <sheetViews>
    <sheetView view="pageBreakPreview" topLeftCell="L7" zoomScale="85" zoomScaleNormal="100" zoomScaleSheetLayoutView="85" zoomScalePageLayoutView="85" workbookViewId="0">
      <selection activeCell="AN23" sqref="AN23"/>
    </sheetView>
  </sheetViews>
  <sheetFormatPr defaultColWidth="9" defaultRowHeight="13.5"/>
  <cols>
    <col min="1" max="1" width="6.625" style="411" customWidth="1"/>
    <col min="2" max="2" width="35.125" style="411" customWidth="1"/>
    <col min="3" max="3" width="11.375" style="411" customWidth="1"/>
    <col min="4" max="5" width="12.625" style="411" customWidth="1"/>
    <col min="6" max="6" width="11.125" style="411" customWidth="1"/>
    <col min="7" max="7" width="11.375" style="411" customWidth="1"/>
    <col min="8" max="8" width="33.125" style="411" customWidth="1"/>
    <col min="9" max="9" width="13.625" style="411" customWidth="1"/>
    <col min="10" max="10" width="35.375" style="411" customWidth="1"/>
    <col min="11" max="11" width="14.375" style="411" customWidth="1"/>
    <col min="12" max="12" width="14.625" style="411" customWidth="1"/>
    <col min="13" max="14" width="12.625" style="411" customWidth="1"/>
    <col min="15" max="15" width="13.625" style="411" customWidth="1"/>
    <col min="16" max="16" width="32.125" style="411" customWidth="1"/>
    <col min="17" max="17" width="17.375" style="411" customWidth="1"/>
    <col min="18" max="18" width="14.625" style="411" customWidth="1"/>
    <col min="19" max="19" width="14.125" style="411" customWidth="1"/>
    <col min="20" max="20" width="22.625" style="411" customWidth="1"/>
    <col min="21" max="21" width="6.625" style="411" customWidth="1"/>
    <col min="22" max="22" width="4.625" style="411" customWidth="1"/>
    <col min="23" max="23" width="2.625" style="411" customWidth="1"/>
    <col min="24" max="24" width="4.625" style="411" customWidth="1"/>
    <col min="25" max="26" width="2.625" style="411" customWidth="1"/>
    <col min="27" max="27" width="6.625" style="411" customWidth="1"/>
    <col min="28" max="28" width="4.625" style="411" customWidth="1"/>
    <col min="29" max="29" width="2.625" style="411" customWidth="1"/>
    <col min="30" max="30" width="4.625" style="411" customWidth="1"/>
    <col min="31" max="32" width="2.625" style="411" customWidth="1"/>
    <col min="33" max="33" width="6.625" style="411" customWidth="1"/>
    <col min="34" max="34" width="4.625" style="411" customWidth="1"/>
    <col min="35" max="35" width="2.625" style="411" customWidth="1"/>
    <col min="36" max="36" width="4.625" style="411" customWidth="1"/>
    <col min="37" max="38" width="2.625" style="411" customWidth="1"/>
    <col min="39" max="39" width="15.625" style="411" customWidth="1"/>
    <col min="40" max="40" width="16.125" style="411" customWidth="1"/>
    <col min="41" max="42" width="4.625" style="411" customWidth="1"/>
    <col min="43" max="43" width="5" style="411" customWidth="1"/>
    <col min="44" max="16384" width="9" style="411"/>
  </cols>
  <sheetData>
    <row r="2" spans="1:43" ht="18.75">
      <c r="A2" s="17" t="s">
        <v>47</v>
      </c>
      <c r="AA2" s="1"/>
      <c r="AB2" s="1"/>
    </row>
    <row r="3" spans="1:43" ht="21">
      <c r="A3" s="1168" t="s">
        <v>808</v>
      </c>
      <c r="B3" s="1168"/>
      <c r="C3" s="1168"/>
      <c r="D3" s="1168"/>
      <c r="E3" s="1168"/>
      <c r="F3" s="1168"/>
      <c r="G3" s="1168"/>
      <c r="H3" s="1168"/>
      <c r="I3" s="1168"/>
      <c r="J3" s="1168"/>
      <c r="K3" s="1168"/>
      <c r="L3" s="1168"/>
      <c r="M3" s="1168"/>
      <c r="N3" s="1168"/>
      <c r="O3" s="1168"/>
      <c r="P3" s="1168"/>
      <c r="Q3" s="1168"/>
      <c r="R3" s="1168"/>
      <c r="S3" s="1168"/>
      <c r="T3" s="1168"/>
      <c r="U3" s="521"/>
      <c r="V3" s="521"/>
      <c r="W3" s="521"/>
      <c r="X3" s="521"/>
      <c r="Y3" s="521"/>
      <c r="Z3" s="521"/>
      <c r="AA3" s="447"/>
      <c r="AB3" s="447"/>
      <c r="AC3" s="521"/>
      <c r="AD3" s="521"/>
      <c r="AE3" s="521"/>
      <c r="AF3" s="521"/>
      <c r="AG3" s="521"/>
      <c r="AH3" s="521"/>
      <c r="AI3" s="521"/>
      <c r="AJ3" s="521"/>
      <c r="AK3" s="521"/>
      <c r="AL3" s="521"/>
      <c r="AM3" s="521"/>
      <c r="AN3" s="521"/>
    </row>
    <row r="4" spans="1:43" ht="23.1" customHeight="1" thickBot="1">
      <c r="A4" s="536" t="s">
        <v>809</v>
      </c>
      <c r="B4" s="3"/>
      <c r="C4" s="3"/>
      <c r="D4" s="3"/>
      <c r="E4" s="3"/>
      <c r="F4" s="3"/>
      <c r="G4" s="1"/>
      <c r="H4" s="1"/>
      <c r="I4" s="1"/>
      <c r="J4" s="1"/>
      <c r="K4" s="1"/>
      <c r="L4" s="1"/>
      <c r="M4" s="1"/>
      <c r="N4" s="1"/>
      <c r="O4" s="1"/>
      <c r="P4" s="1"/>
      <c r="Q4" s="1"/>
      <c r="R4" s="1"/>
      <c r="S4" s="3"/>
      <c r="T4" s="520"/>
      <c r="U4" s="62"/>
      <c r="V4" s="62"/>
      <c r="W4" s="62"/>
      <c r="X4" s="62"/>
      <c r="Y4" s="62"/>
      <c r="Z4" s="62"/>
      <c r="AA4" s="62"/>
      <c r="AB4" s="62"/>
      <c r="AC4" s="62"/>
      <c r="AD4" s="62"/>
      <c r="AE4" s="62"/>
      <c r="AF4" s="62"/>
      <c r="AG4" s="62"/>
      <c r="AH4" s="62"/>
      <c r="AI4" s="62"/>
      <c r="AJ4" s="62"/>
      <c r="AK4" s="62"/>
      <c r="AL4" s="62"/>
      <c r="AM4" s="62"/>
      <c r="AN4" s="1166" t="s">
        <v>75</v>
      </c>
      <c r="AO4" s="1166"/>
      <c r="AP4" s="1166"/>
      <c r="AQ4" s="1216"/>
    </row>
    <row r="5" spans="1:43" ht="20.25" customHeight="1">
      <c r="A5" s="1169" t="s">
        <v>65</v>
      </c>
      <c r="B5" s="1142" t="s">
        <v>70</v>
      </c>
      <c r="C5" s="1176" t="s">
        <v>145</v>
      </c>
      <c r="D5" s="1151" t="s">
        <v>146</v>
      </c>
      <c r="E5" s="1151" t="s">
        <v>810</v>
      </c>
      <c r="F5" s="1193" t="s">
        <v>811</v>
      </c>
      <c r="G5" s="1187"/>
      <c r="H5" s="1151" t="s">
        <v>162</v>
      </c>
      <c r="I5" s="1184" t="s">
        <v>98</v>
      </c>
      <c r="J5" s="1187"/>
      <c r="K5" s="518" t="s">
        <v>812</v>
      </c>
      <c r="L5" s="518" t="s">
        <v>813</v>
      </c>
      <c r="M5" s="1183" t="s">
        <v>39</v>
      </c>
      <c r="N5" s="1184" t="s">
        <v>120</v>
      </c>
      <c r="O5" s="1185"/>
      <c r="P5" s="1186"/>
      <c r="Q5" s="1142" t="s">
        <v>76</v>
      </c>
      <c r="R5" s="1142" t="s">
        <v>56</v>
      </c>
      <c r="S5" s="1142" t="s">
        <v>117</v>
      </c>
      <c r="T5" s="1217" t="s">
        <v>814</v>
      </c>
      <c r="U5" s="1214" t="s">
        <v>815</v>
      </c>
      <c r="V5" s="1154"/>
      <c r="W5" s="1154"/>
      <c r="X5" s="1154"/>
      <c r="Y5" s="1154"/>
      <c r="Z5" s="1154"/>
      <c r="AA5" s="1154"/>
      <c r="AB5" s="1154"/>
      <c r="AC5" s="1154"/>
      <c r="AD5" s="1154"/>
      <c r="AE5" s="1154"/>
      <c r="AF5" s="1154"/>
      <c r="AG5" s="1154"/>
      <c r="AH5" s="1154"/>
      <c r="AI5" s="1154"/>
      <c r="AJ5" s="1154"/>
      <c r="AK5" s="1154"/>
      <c r="AL5" s="1154"/>
      <c r="AM5" s="1155"/>
      <c r="AN5" s="1148" t="s">
        <v>163</v>
      </c>
      <c r="AO5" s="1151" t="s">
        <v>138</v>
      </c>
      <c r="AP5" s="1151" t="s">
        <v>139</v>
      </c>
      <c r="AQ5" s="1188" t="s">
        <v>127</v>
      </c>
    </row>
    <row r="6" spans="1:43" ht="20.25" customHeight="1">
      <c r="A6" s="1170"/>
      <c r="B6" s="1172"/>
      <c r="C6" s="1177"/>
      <c r="D6" s="1179"/>
      <c r="E6" s="1172"/>
      <c r="F6" s="1181" t="s">
        <v>140</v>
      </c>
      <c r="G6" s="1174" t="s">
        <v>51</v>
      </c>
      <c r="H6" s="1179"/>
      <c r="I6" s="1180" t="s">
        <v>53</v>
      </c>
      <c r="J6" s="1174" t="s">
        <v>48</v>
      </c>
      <c r="K6" s="519" t="s">
        <v>37</v>
      </c>
      <c r="L6" s="519" t="s">
        <v>38</v>
      </c>
      <c r="M6" s="1181"/>
      <c r="N6" s="1174" t="s">
        <v>78</v>
      </c>
      <c r="O6" s="1180" t="s">
        <v>816</v>
      </c>
      <c r="P6" s="1191"/>
      <c r="Q6" s="1172"/>
      <c r="R6" s="1143"/>
      <c r="S6" s="1143"/>
      <c r="T6" s="1218"/>
      <c r="U6" s="1215"/>
      <c r="V6" s="1156"/>
      <c r="W6" s="1156"/>
      <c r="X6" s="1156"/>
      <c r="Y6" s="1156"/>
      <c r="Z6" s="1156"/>
      <c r="AA6" s="1156"/>
      <c r="AB6" s="1156"/>
      <c r="AC6" s="1156"/>
      <c r="AD6" s="1156"/>
      <c r="AE6" s="1156"/>
      <c r="AF6" s="1156"/>
      <c r="AG6" s="1156"/>
      <c r="AH6" s="1156"/>
      <c r="AI6" s="1156"/>
      <c r="AJ6" s="1156"/>
      <c r="AK6" s="1156"/>
      <c r="AL6" s="1156"/>
      <c r="AM6" s="1157"/>
      <c r="AN6" s="1149"/>
      <c r="AO6" s="1152"/>
      <c r="AP6" s="1152"/>
      <c r="AQ6" s="1189"/>
    </row>
    <row r="7" spans="1:43" ht="21.6" customHeight="1" thickBot="1">
      <c r="A7" s="1171"/>
      <c r="B7" s="1173"/>
      <c r="C7" s="1178"/>
      <c r="D7" s="1175"/>
      <c r="E7" s="1173"/>
      <c r="F7" s="1182"/>
      <c r="G7" s="1175"/>
      <c r="H7" s="1175"/>
      <c r="I7" s="1178"/>
      <c r="J7" s="1175"/>
      <c r="K7" s="76" t="s">
        <v>817</v>
      </c>
      <c r="L7" s="76" t="s">
        <v>45</v>
      </c>
      <c r="M7" s="77" t="s">
        <v>818</v>
      </c>
      <c r="N7" s="1175"/>
      <c r="O7" s="1178"/>
      <c r="P7" s="1192"/>
      <c r="Q7" s="1173"/>
      <c r="R7" s="1144"/>
      <c r="S7" s="1144"/>
      <c r="T7" s="1219"/>
      <c r="U7" s="1160" t="s">
        <v>748</v>
      </c>
      <c r="V7" s="1158"/>
      <c r="W7" s="1158"/>
      <c r="X7" s="1158"/>
      <c r="Y7" s="1158"/>
      <c r="Z7" s="1159"/>
      <c r="AA7" s="1160" t="s">
        <v>749</v>
      </c>
      <c r="AB7" s="1158"/>
      <c r="AC7" s="1158"/>
      <c r="AD7" s="1158"/>
      <c r="AE7" s="1158"/>
      <c r="AF7" s="1159"/>
      <c r="AG7" s="1160" t="s">
        <v>750</v>
      </c>
      <c r="AH7" s="1158"/>
      <c r="AI7" s="1158"/>
      <c r="AJ7" s="1158"/>
      <c r="AK7" s="1158"/>
      <c r="AL7" s="1159"/>
      <c r="AM7" s="522" t="s">
        <v>751</v>
      </c>
      <c r="AN7" s="1150"/>
      <c r="AO7" s="1153"/>
      <c r="AP7" s="1153"/>
      <c r="AQ7" s="1190"/>
    </row>
    <row r="8" spans="1:43" ht="21.6" customHeight="1">
      <c r="A8" s="78"/>
      <c r="B8" s="79" t="s">
        <v>92</v>
      </c>
      <c r="C8" s="79"/>
      <c r="D8" s="79"/>
      <c r="E8" s="80"/>
      <c r="F8" s="81"/>
      <c r="G8" s="81"/>
      <c r="H8" s="81"/>
      <c r="I8" s="81"/>
      <c r="J8" s="81"/>
      <c r="K8" s="82"/>
      <c r="L8" s="82"/>
      <c r="M8" s="82"/>
      <c r="N8" s="83"/>
      <c r="O8" s="83"/>
      <c r="P8" s="81"/>
      <c r="Q8" s="80"/>
      <c r="R8" s="80"/>
      <c r="S8" s="80"/>
      <c r="T8" s="84"/>
      <c r="U8" s="84"/>
      <c r="V8" s="84"/>
      <c r="W8" s="84"/>
      <c r="X8" s="84"/>
      <c r="Y8" s="84"/>
      <c r="Z8" s="84"/>
      <c r="AA8" s="84"/>
      <c r="AB8" s="84"/>
      <c r="AC8" s="84"/>
      <c r="AD8" s="84"/>
      <c r="AE8" s="84"/>
      <c r="AF8" s="84"/>
      <c r="AG8" s="84"/>
      <c r="AH8" s="84"/>
      <c r="AI8" s="84"/>
      <c r="AJ8" s="84"/>
      <c r="AK8" s="84"/>
      <c r="AL8" s="84"/>
      <c r="AM8" s="84"/>
      <c r="AN8" s="84"/>
      <c r="AO8" s="80"/>
      <c r="AP8" s="80"/>
      <c r="AQ8" s="85"/>
    </row>
    <row r="9" spans="1:43" ht="22.5">
      <c r="A9" s="167">
        <v>1</v>
      </c>
      <c r="B9" s="168" t="s">
        <v>1</v>
      </c>
      <c r="C9" s="168"/>
      <c r="D9" s="168"/>
      <c r="E9" s="169">
        <v>10000</v>
      </c>
      <c r="F9" s="86">
        <v>10000</v>
      </c>
      <c r="G9" s="87">
        <v>9500</v>
      </c>
      <c r="H9" s="87" t="s">
        <v>143</v>
      </c>
      <c r="I9" s="88" t="s">
        <v>123</v>
      </c>
      <c r="J9" s="89" t="s">
        <v>126</v>
      </c>
      <c r="K9" s="169">
        <v>9000</v>
      </c>
      <c r="L9" s="87">
        <v>0</v>
      </c>
      <c r="M9" s="86">
        <f t="shared" ref="M9:M16" si="0">L9-K9</f>
        <v>-9000</v>
      </c>
      <c r="N9" s="90">
        <v>-9000</v>
      </c>
      <c r="O9" s="507" t="s">
        <v>41</v>
      </c>
      <c r="P9" s="91" t="s">
        <v>41</v>
      </c>
      <c r="Q9" s="179"/>
      <c r="R9" s="179" t="s">
        <v>62</v>
      </c>
      <c r="S9" s="180" t="s">
        <v>2</v>
      </c>
      <c r="T9" s="181" t="s">
        <v>3</v>
      </c>
      <c r="U9" s="530"/>
      <c r="V9" s="531"/>
      <c r="W9" s="532" t="s">
        <v>819</v>
      </c>
      <c r="X9" s="533"/>
      <c r="Y9" s="532" t="s">
        <v>792</v>
      </c>
      <c r="Z9" s="534"/>
      <c r="AA9" s="530"/>
      <c r="AB9" s="531"/>
      <c r="AC9" s="532" t="s">
        <v>820</v>
      </c>
      <c r="AD9" s="533"/>
      <c r="AE9" s="532" t="s">
        <v>820</v>
      </c>
      <c r="AF9" s="534"/>
      <c r="AG9" s="530"/>
      <c r="AH9" s="531"/>
      <c r="AI9" s="532" t="s">
        <v>819</v>
      </c>
      <c r="AJ9" s="533"/>
      <c r="AK9" s="532" t="s">
        <v>820</v>
      </c>
      <c r="AL9" s="534"/>
      <c r="AM9" s="535"/>
      <c r="AN9" s="182" t="s">
        <v>114</v>
      </c>
      <c r="AO9" s="177" t="s">
        <v>129</v>
      </c>
      <c r="AP9" s="177"/>
      <c r="AQ9" s="178"/>
    </row>
    <row r="10" spans="1:43" ht="45">
      <c r="A10" s="170">
        <v>2</v>
      </c>
      <c r="B10" s="171" t="s">
        <v>4</v>
      </c>
      <c r="C10" s="171"/>
      <c r="D10" s="171"/>
      <c r="E10" s="172">
        <v>7000</v>
      </c>
      <c r="F10" s="96">
        <v>7000</v>
      </c>
      <c r="G10" s="390">
        <v>7000</v>
      </c>
      <c r="H10" s="390" t="s">
        <v>821</v>
      </c>
      <c r="I10" s="357" t="s">
        <v>133</v>
      </c>
      <c r="J10" s="97" t="s">
        <v>125</v>
      </c>
      <c r="K10" s="172">
        <v>6500</v>
      </c>
      <c r="L10" s="390">
        <v>3000</v>
      </c>
      <c r="M10" s="96">
        <f t="shared" si="0"/>
        <v>-3500</v>
      </c>
      <c r="N10" s="375">
        <v>-3000</v>
      </c>
      <c r="O10" s="511" t="s">
        <v>165</v>
      </c>
      <c r="P10" s="385" t="s">
        <v>822</v>
      </c>
      <c r="Q10" s="173"/>
      <c r="R10" s="173" t="s">
        <v>63</v>
      </c>
      <c r="S10" s="174" t="s">
        <v>823</v>
      </c>
      <c r="T10" s="175" t="s">
        <v>6</v>
      </c>
      <c r="U10" s="530"/>
      <c r="V10" s="531"/>
      <c r="W10" s="532" t="s">
        <v>792</v>
      </c>
      <c r="X10" s="533"/>
      <c r="Y10" s="532" t="s">
        <v>792</v>
      </c>
      <c r="Z10" s="534"/>
      <c r="AA10" s="530"/>
      <c r="AB10" s="531"/>
      <c r="AC10" s="532" t="s">
        <v>820</v>
      </c>
      <c r="AD10" s="533"/>
      <c r="AE10" s="532" t="s">
        <v>792</v>
      </c>
      <c r="AF10" s="534"/>
      <c r="AG10" s="530"/>
      <c r="AH10" s="531"/>
      <c r="AI10" s="532" t="s">
        <v>820</v>
      </c>
      <c r="AJ10" s="533"/>
      <c r="AK10" s="532" t="s">
        <v>820</v>
      </c>
      <c r="AL10" s="534"/>
      <c r="AM10" s="535"/>
      <c r="AN10" s="176" t="s">
        <v>635</v>
      </c>
      <c r="AO10" s="177" t="s">
        <v>129</v>
      </c>
      <c r="AP10" s="177"/>
      <c r="AQ10" s="178"/>
    </row>
    <row r="11" spans="1:43" ht="22.5">
      <c r="A11" s="170">
        <v>3</v>
      </c>
      <c r="B11" s="171" t="s">
        <v>9</v>
      </c>
      <c r="C11" s="171"/>
      <c r="D11" s="171"/>
      <c r="E11" s="172">
        <v>12000</v>
      </c>
      <c r="F11" s="96">
        <v>12000</v>
      </c>
      <c r="G11" s="390">
        <v>11500</v>
      </c>
      <c r="H11" s="390" t="s">
        <v>824</v>
      </c>
      <c r="I11" s="357" t="s">
        <v>134</v>
      </c>
      <c r="J11" s="97" t="s">
        <v>124</v>
      </c>
      <c r="K11" s="172">
        <v>12000</v>
      </c>
      <c r="L11" s="390">
        <v>11500</v>
      </c>
      <c r="M11" s="96">
        <f t="shared" si="0"/>
        <v>-500</v>
      </c>
      <c r="N11" s="375">
        <v>-500</v>
      </c>
      <c r="O11" s="511" t="s">
        <v>123</v>
      </c>
      <c r="P11" s="385" t="s">
        <v>822</v>
      </c>
      <c r="Q11" s="173" t="s">
        <v>110</v>
      </c>
      <c r="R11" s="173" t="s">
        <v>64</v>
      </c>
      <c r="S11" s="174" t="s">
        <v>5</v>
      </c>
      <c r="T11" s="176"/>
      <c r="U11" s="530"/>
      <c r="V11" s="531"/>
      <c r="W11" s="532" t="s">
        <v>792</v>
      </c>
      <c r="X11" s="533"/>
      <c r="Y11" s="532" t="s">
        <v>819</v>
      </c>
      <c r="Z11" s="534"/>
      <c r="AA11" s="530"/>
      <c r="AB11" s="531"/>
      <c r="AC11" s="532" t="s">
        <v>819</v>
      </c>
      <c r="AD11" s="533"/>
      <c r="AE11" s="532" t="s">
        <v>792</v>
      </c>
      <c r="AF11" s="534"/>
      <c r="AG11" s="530"/>
      <c r="AH11" s="531"/>
      <c r="AI11" s="532" t="s">
        <v>792</v>
      </c>
      <c r="AJ11" s="533"/>
      <c r="AK11" s="532" t="s">
        <v>819</v>
      </c>
      <c r="AL11" s="534"/>
      <c r="AM11" s="535"/>
      <c r="AN11" s="176" t="s">
        <v>113</v>
      </c>
      <c r="AO11" s="177"/>
      <c r="AP11" s="177" t="s">
        <v>129</v>
      </c>
      <c r="AQ11" s="178"/>
    </row>
    <row r="12" spans="1:43" ht="43.35" customHeight="1">
      <c r="A12" s="170">
        <v>4</v>
      </c>
      <c r="B12" s="171" t="s">
        <v>7</v>
      </c>
      <c r="C12" s="171"/>
      <c r="D12" s="171"/>
      <c r="E12" s="172">
        <v>5000</v>
      </c>
      <c r="F12" s="96">
        <v>5000</v>
      </c>
      <c r="G12" s="390">
        <v>5000</v>
      </c>
      <c r="H12" s="390" t="s">
        <v>825</v>
      </c>
      <c r="I12" s="357" t="s">
        <v>134</v>
      </c>
      <c r="J12" s="97" t="s">
        <v>122</v>
      </c>
      <c r="K12" s="172">
        <v>5000</v>
      </c>
      <c r="L12" s="390">
        <v>3500</v>
      </c>
      <c r="M12" s="96">
        <f t="shared" si="0"/>
        <v>-1500</v>
      </c>
      <c r="N12" s="375">
        <v>-3500</v>
      </c>
      <c r="O12" s="511" t="s">
        <v>74</v>
      </c>
      <c r="P12" s="385" t="s">
        <v>822</v>
      </c>
      <c r="Q12" s="173" t="s">
        <v>128</v>
      </c>
      <c r="R12" s="173"/>
      <c r="S12" s="174" t="s">
        <v>826</v>
      </c>
      <c r="T12" s="176"/>
      <c r="U12" s="530"/>
      <c r="V12" s="531"/>
      <c r="W12" s="532" t="s">
        <v>792</v>
      </c>
      <c r="X12" s="533"/>
      <c r="Y12" s="532" t="s">
        <v>819</v>
      </c>
      <c r="Z12" s="534"/>
      <c r="AA12" s="530"/>
      <c r="AB12" s="531"/>
      <c r="AC12" s="532" t="s">
        <v>792</v>
      </c>
      <c r="AD12" s="533"/>
      <c r="AE12" s="532" t="s">
        <v>820</v>
      </c>
      <c r="AF12" s="534"/>
      <c r="AG12" s="530"/>
      <c r="AH12" s="531"/>
      <c r="AI12" s="532" t="s">
        <v>820</v>
      </c>
      <c r="AJ12" s="533"/>
      <c r="AK12" s="532" t="s">
        <v>792</v>
      </c>
      <c r="AL12" s="534"/>
      <c r="AM12" s="535"/>
      <c r="AN12" s="176" t="s">
        <v>617</v>
      </c>
      <c r="AO12" s="177"/>
      <c r="AP12" s="177"/>
      <c r="AQ12" s="178"/>
    </row>
    <row r="13" spans="1:43" ht="22.5">
      <c r="A13" s="170">
        <v>5</v>
      </c>
      <c r="B13" s="171" t="s">
        <v>55</v>
      </c>
      <c r="C13" s="171"/>
      <c r="D13" s="171"/>
      <c r="E13" s="172">
        <v>1000</v>
      </c>
      <c r="F13" s="96">
        <v>1000</v>
      </c>
      <c r="G13" s="390">
        <v>1000</v>
      </c>
      <c r="H13" s="390" t="s">
        <v>144</v>
      </c>
      <c r="I13" s="357" t="s">
        <v>54</v>
      </c>
      <c r="J13" s="97" t="s">
        <v>827</v>
      </c>
      <c r="K13" s="172">
        <v>900</v>
      </c>
      <c r="L13" s="390">
        <v>1000</v>
      </c>
      <c r="M13" s="96">
        <f t="shared" si="0"/>
        <v>100</v>
      </c>
      <c r="N13" s="390">
        <v>0</v>
      </c>
      <c r="O13" s="511" t="s">
        <v>91</v>
      </c>
      <c r="P13" s="385" t="s">
        <v>828</v>
      </c>
      <c r="Q13" s="173"/>
      <c r="R13" s="173"/>
      <c r="S13" s="174" t="s">
        <v>5</v>
      </c>
      <c r="T13" s="176"/>
      <c r="U13" s="530"/>
      <c r="V13" s="531"/>
      <c r="W13" s="532" t="s">
        <v>792</v>
      </c>
      <c r="X13" s="533"/>
      <c r="Y13" s="532" t="s">
        <v>820</v>
      </c>
      <c r="Z13" s="534"/>
      <c r="AA13" s="530"/>
      <c r="AB13" s="531"/>
      <c r="AC13" s="532" t="s">
        <v>820</v>
      </c>
      <c r="AD13" s="533"/>
      <c r="AE13" s="532" t="s">
        <v>820</v>
      </c>
      <c r="AF13" s="534"/>
      <c r="AG13" s="530"/>
      <c r="AH13" s="531"/>
      <c r="AI13" s="532" t="s">
        <v>819</v>
      </c>
      <c r="AJ13" s="533"/>
      <c r="AK13" s="532" t="s">
        <v>792</v>
      </c>
      <c r="AL13" s="534"/>
      <c r="AM13" s="535"/>
      <c r="AN13" s="176" t="s">
        <v>829</v>
      </c>
      <c r="AO13" s="177"/>
      <c r="AP13" s="177"/>
      <c r="AQ13" s="178" t="s">
        <v>129</v>
      </c>
    </row>
    <row r="14" spans="1:43" ht="21.6" customHeight="1">
      <c r="A14" s="103"/>
      <c r="B14" s="104" t="s">
        <v>93</v>
      </c>
      <c r="C14" s="104"/>
      <c r="D14" s="104"/>
      <c r="E14" s="105"/>
      <c r="F14" s="105"/>
      <c r="G14" s="105"/>
      <c r="H14" s="105"/>
      <c r="I14" s="106"/>
      <c r="J14" s="107"/>
      <c r="K14" s="105"/>
      <c r="L14" s="105"/>
      <c r="M14" s="105"/>
      <c r="N14" s="105"/>
      <c r="O14" s="108"/>
      <c r="P14" s="104"/>
      <c r="Q14" s="104"/>
      <c r="R14" s="104"/>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10"/>
      <c r="AP14" s="110"/>
      <c r="AQ14" s="111"/>
    </row>
    <row r="15" spans="1:43" ht="22.5">
      <c r="A15" s="93">
        <v>6</v>
      </c>
      <c r="B15" s="94" t="s">
        <v>68</v>
      </c>
      <c r="C15" s="94"/>
      <c r="D15" s="94"/>
      <c r="E15" s="95">
        <v>600</v>
      </c>
      <c r="F15" s="96">
        <v>600</v>
      </c>
      <c r="G15" s="390">
        <v>600</v>
      </c>
      <c r="H15" s="390" t="s">
        <v>144</v>
      </c>
      <c r="I15" s="357" t="s">
        <v>133</v>
      </c>
      <c r="J15" s="97" t="s">
        <v>100</v>
      </c>
      <c r="K15" s="95">
        <v>600</v>
      </c>
      <c r="L15" s="390">
        <v>300</v>
      </c>
      <c r="M15" s="112">
        <f t="shared" si="0"/>
        <v>-300</v>
      </c>
      <c r="N15" s="390">
        <v>-300</v>
      </c>
      <c r="O15" s="511" t="s">
        <v>89</v>
      </c>
      <c r="P15" s="385" t="s">
        <v>97</v>
      </c>
      <c r="Q15" s="99"/>
      <c r="R15" s="99"/>
      <c r="S15" s="100" t="s">
        <v>830</v>
      </c>
      <c r="T15" s="102"/>
      <c r="U15" s="435"/>
      <c r="V15" s="436"/>
      <c r="W15" s="508" t="s">
        <v>792</v>
      </c>
      <c r="X15" s="437"/>
      <c r="Y15" s="508" t="s">
        <v>819</v>
      </c>
      <c r="Z15" s="438"/>
      <c r="AA15" s="435"/>
      <c r="AB15" s="436"/>
      <c r="AC15" s="508" t="s">
        <v>819</v>
      </c>
      <c r="AD15" s="437"/>
      <c r="AE15" s="508" t="s">
        <v>820</v>
      </c>
      <c r="AF15" s="438"/>
      <c r="AG15" s="435"/>
      <c r="AH15" s="436"/>
      <c r="AI15" s="508" t="s">
        <v>820</v>
      </c>
      <c r="AJ15" s="437"/>
      <c r="AK15" s="508" t="s">
        <v>820</v>
      </c>
      <c r="AL15" s="438"/>
      <c r="AM15" s="510"/>
      <c r="AN15" s="102" t="s">
        <v>156</v>
      </c>
      <c r="AO15" s="388"/>
      <c r="AP15" s="388"/>
      <c r="AQ15" s="386"/>
    </row>
    <row r="16" spans="1:43" ht="22.5">
      <c r="A16" s="93">
        <v>7</v>
      </c>
      <c r="B16" s="94" t="s">
        <v>69</v>
      </c>
      <c r="C16" s="94"/>
      <c r="D16" s="94"/>
      <c r="E16" s="95">
        <v>700</v>
      </c>
      <c r="F16" s="96">
        <v>650</v>
      </c>
      <c r="G16" s="390">
        <v>650</v>
      </c>
      <c r="H16" s="390" t="s">
        <v>144</v>
      </c>
      <c r="I16" s="357" t="s">
        <v>133</v>
      </c>
      <c r="J16" s="385" t="s">
        <v>831</v>
      </c>
      <c r="K16" s="95">
        <v>650</v>
      </c>
      <c r="L16" s="390">
        <v>600</v>
      </c>
      <c r="M16" s="96">
        <f t="shared" si="0"/>
        <v>-50</v>
      </c>
      <c r="N16" s="390">
        <v>0</v>
      </c>
      <c r="O16" s="511" t="s">
        <v>89</v>
      </c>
      <c r="P16" s="385" t="s">
        <v>141</v>
      </c>
      <c r="Q16" s="99"/>
      <c r="R16" s="99"/>
      <c r="S16" s="92" t="s">
        <v>27</v>
      </c>
      <c r="T16" s="101"/>
      <c r="U16" s="435"/>
      <c r="V16" s="436"/>
      <c r="W16" s="508" t="s">
        <v>820</v>
      </c>
      <c r="X16" s="437"/>
      <c r="Y16" s="508" t="s">
        <v>792</v>
      </c>
      <c r="Z16" s="438"/>
      <c r="AA16" s="435"/>
      <c r="AB16" s="436"/>
      <c r="AC16" s="508" t="s">
        <v>819</v>
      </c>
      <c r="AD16" s="437"/>
      <c r="AE16" s="508" t="s">
        <v>820</v>
      </c>
      <c r="AF16" s="438"/>
      <c r="AG16" s="435"/>
      <c r="AH16" s="436"/>
      <c r="AI16" s="508" t="s">
        <v>819</v>
      </c>
      <c r="AJ16" s="437"/>
      <c r="AK16" s="508" t="s">
        <v>792</v>
      </c>
      <c r="AL16" s="438"/>
      <c r="AM16" s="510"/>
      <c r="AN16" s="102" t="s">
        <v>115</v>
      </c>
      <c r="AO16" s="388"/>
      <c r="AP16" s="388"/>
      <c r="AQ16" s="386"/>
    </row>
    <row r="17" spans="1:43" ht="26.85" customHeight="1">
      <c r="A17" s="93"/>
      <c r="B17" s="94" t="s">
        <v>102</v>
      </c>
      <c r="C17" s="94"/>
      <c r="D17" s="94"/>
      <c r="E17" s="95"/>
      <c r="F17" s="96"/>
      <c r="G17" s="390"/>
      <c r="H17" s="390"/>
      <c r="I17" s="357"/>
      <c r="J17" s="97"/>
      <c r="K17" s="95"/>
      <c r="L17" s="390"/>
      <c r="M17" s="96"/>
      <c r="N17" s="390"/>
      <c r="O17" s="511"/>
      <c r="P17" s="385"/>
      <c r="Q17" s="99"/>
      <c r="R17" s="99"/>
      <c r="S17" s="100"/>
      <c r="T17" s="102"/>
      <c r="U17" s="435"/>
      <c r="V17" s="436"/>
      <c r="W17" s="508" t="s">
        <v>832</v>
      </c>
      <c r="X17" s="437"/>
      <c r="Y17" s="508" t="s">
        <v>820</v>
      </c>
      <c r="Z17" s="438"/>
      <c r="AA17" s="435"/>
      <c r="AB17" s="436"/>
      <c r="AC17" s="508" t="s">
        <v>820</v>
      </c>
      <c r="AD17" s="437"/>
      <c r="AE17" s="508" t="s">
        <v>820</v>
      </c>
      <c r="AF17" s="438"/>
      <c r="AG17" s="435"/>
      <c r="AH17" s="436"/>
      <c r="AI17" s="508" t="s">
        <v>792</v>
      </c>
      <c r="AJ17" s="437"/>
      <c r="AK17" s="508" t="s">
        <v>820</v>
      </c>
      <c r="AL17" s="438"/>
      <c r="AM17" s="510"/>
      <c r="AN17" s="102"/>
      <c r="AO17" s="388"/>
      <c r="AP17" s="388"/>
      <c r="AQ17" s="386"/>
    </row>
    <row r="18" spans="1:43" ht="22.5">
      <c r="A18" s="93">
        <v>8</v>
      </c>
      <c r="B18" s="94" t="s">
        <v>153</v>
      </c>
      <c r="C18" s="94"/>
      <c r="D18" s="94"/>
      <c r="E18" s="95">
        <v>100</v>
      </c>
      <c r="F18" s="96">
        <v>100</v>
      </c>
      <c r="G18" s="390">
        <v>100</v>
      </c>
      <c r="H18" s="390"/>
      <c r="I18" s="357" t="s">
        <v>154</v>
      </c>
      <c r="J18" s="97" t="s">
        <v>833</v>
      </c>
      <c r="K18" s="95">
        <v>100</v>
      </c>
      <c r="L18" s="390">
        <v>0</v>
      </c>
      <c r="M18" s="96">
        <v>0</v>
      </c>
      <c r="N18" s="390">
        <v>0</v>
      </c>
      <c r="O18" s="511" t="s">
        <v>152</v>
      </c>
      <c r="P18" s="385" t="s">
        <v>155</v>
      </c>
      <c r="Q18" s="99"/>
      <c r="R18" s="99"/>
      <c r="S18" s="100" t="s">
        <v>826</v>
      </c>
      <c r="T18" s="102"/>
      <c r="U18" s="435"/>
      <c r="V18" s="436"/>
      <c r="W18" s="508" t="s">
        <v>820</v>
      </c>
      <c r="X18" s="437"/>
      <c r="Y18" s="508" t="s">
        <v>832</v>
      </c>
      <c r="Z18" s="438"/>
      <c r="AA18" s="435"/>
      <c r="AB18" s="436"/>
      <c r="AC18" s="508" t="s">
        <v>792</v>
      </c>
      <c r="AD18" s="437"/>
      <c r="AE18" s="508" t="s">
        <v>820</v>
      </c>
      <c r="AF18" s="438"/>
      <c r="AG18" s="435"/>
      <c r="AH18" s="436"/>
      <c r="AI18" s="508" t="s">
        <v>792</v>
      </c>
      <c r="AJ18" s="437"/>
      <c r="AK18" s="508" t="s">
        <v>820</v>
      </c>
      <c r="AL18" s="438"/>
      <c r="AM18" s="510"/>
      <c r="AN18" s="102"/>
      <c r="AO18" s="388"/>
      <c r="AP18" s="388"/>
      <c r="AQ18" s="386" t="s">
        <v>119</v>
      </c>
    </row>
    <row r="19" spans="1:43">
      <c r="A19" s="93">
        <v>9</v>
      </c>
      <c r="B19" s="94"/>
      <c r="C19" s="94"/>
      <c r="D19" s="94"/>
      <c r="E19" s="95"/>
      <c r="F19" s="96"/>
      <c r="G19" s="390"/>
      <c r="H19" s="390"/>
      <c r="I19" s="357"/>
      <c r="J19" s="97"/>
      <c r="K19" s="95"/>
      <c r="L19" s="390"/>
      <c r="M19" s="96"/>
      <c r="N19" s="390"/>
      <c r="O19" s="511"/>
      <c r="P19" s="385"/>
      <c r="Q19" s="99"/>
      <c r="R19" s="99"/>
      <c r="S19" s="100" t="s">
        <v>5</v>
      </c>
      <c r="T19" s="102"/>
      <c r="U19" s="435"/>
      <c r="V19" s="436"/>
      <c r="W19" s="508" t="s">
        <v>819</v>
      </c>
      <c r="X19" s="437"/>
      <c r="Y19" s="508" t="s">
        <v>792</v>
      </c>
      <c r="Z19" s="438"/>
      <c r="AA19" s="435"/>
      <c r="AB19" s="436"/>
      <c r="AC19" s="508" t="s">
        <v>820</v>
      </c>
      <c r="AD19" s="437"/>
      <c r="AE19" s="508" t="s">
        <v>820</v>
      </c>
      <c r="AF19" s="438"/>
      <c r="AG19" s="435"/>
      <c r="AH19" s="436"/>
      <c r="AI19" s="508" t="s">
        <v>792</v>
      </c>
      <c r="AJ19" s="437"/>
      <c r="AK19" s="508" t="s">
        <v>819</v>
      </c>
      <c r="AL19" s="438"/>
      <c r="AM19" s="510"/>
      <c r="AN19" s="102"/>
      <c r="AO19" s="388"/>
      <c r="AP19" s="388"/>
      <c r="AQ19" s="386"/>
    </row>
    <row r="20" spans="1:43">
      <c r="A20" s="93">
        <v>10</v>
      </c>
      <c r="B20" s="94"/>
      <c r="C20" s="94"/>
      <c r="D20" s="94"/>
      <c r="E20" s="95"/>
      <c r="F20" s="96"/>
      <c r="G20" s="390"/>
      <c r="H20" s="390"/>
      <c r="I20" s="357"/>
      <c r="J20" s="97"/>
      <c r="K20" s="95"/>
      <c r="L20" s="390"/>
      <c r="M20" s="96"/>
      <c r="N20" s="390"/>
      <c r="O20" s="511"/>
      <c r="P20" s="385"/>
      <c r="Q20" s="99"/>
      <c r="R20" s="99"/>
      <c r="S20" s="100" t="s">
        <v>5</v>
      </c>
      <c r="T20" s="102"/>
      <c r="U20" s="435"/>
      <c r="V20" s="436"/>
      <c r="W20" s="508" t="s">
        <v>792</v>
      </c>
      <c r="X20" s="437"/>
      <c r="Y20" s="508" t="s">
        <v>792</v>
      </c>
      <c r="Z20" s="438"/>
      <c r="AA20" s="435"/>
      <c r="AB20" s="436"/>
      <c r="AC20" s="508" t="s">
        <v>792</v>
      </c>
      <c r="AD20" s="437"/>
      <c r="AE20" s="508" t="s">
        <v>792</v>
      </c>
      <c r="AF20" s="438"/>
      <c r="AG20" s="435"/>
      <c r="AH20" s="436"/>
      <c r="AI20" s="508" t="s">
        <v>834</v>
      </c>
      <c r="AJ20" s="437"/>
      <c r="AK20" s="508" t="s">
        <v>792</v>
      </c>
      <c r="AL20" s="438"/>
      <c r="AM20" s="510"/>
      <c r="AN20" s="102"/>
      <c r="AO20" s="388"/>
      <c r="AP20" s="388"/>
      <c r="AQ20" s="386"/>
    </row>
    <row r="21" spans="1:43">
      <c r="A21" s="93">
        <v>11</v>
      </c>
      <c r="B21" s="94"/>
      <c r="C21" s="94"/>
      <c r="D21" s="94"/>
      <c r="E21" s="95"/>
      <c r="F21" s="96"/>
      <c r="G21" s="390"/>
      <c r="H21" s="390"/>
      <c r="I21" s="357"/>
      <c r="J21" s="97"/>
      <c r="K21" s="95"/>
      <c r="L21" s="390"/>
      <c r="M21" s="96"/>
      <c r="N21" s="390"/>
      <c r="O21" s="511"/>
      <c r="P21" s="385"/>
      <c r="Q21" s="99"/>
      <c r="R21" s="99"/>
      <c r="S21" s="100" t="s">
        <v>5</v>
      </c>
      <c r="T21" s="102"/>
      <c r="U21" s="435"/>
      <c r="V21" s="436"/>
      <c r="W21" s="508" t="s">
        <v>792</v>
      </c>
      <c r="X21" s="437"/>
      <c r="Y21" s="508" t="s">
        <v>792</v>
      </c>
      <c r="Z21" s="438"/>
      <c r="AA21" s="435"/>
      <c r="AB21" s="436"/>
      <c r="AC21" s="508" t="s">
        <v>792</v>
      </c>
      <c r="AD21" s="437"/>
      <c r="AE21" s="508" t="s">
        <v>792</v>
      </c>
      <c r="AF21" s="438"/>
      <c r="AG21" s="435"/>
      <c r="AH21" s="436"/>
      <c r="AI21" s="508" t="s">
        <v>792</v>
      </c>
      <c r="AJ21" s="437"/>
      <c r="AK21" s="508" t="s">
        <v>792</v>
      </c>
      <c r="AL21" s="438"/>
      <c r="AM21" s="510"/>
      <c r="AN21" s="102"/>
      <c r="AO21" s="388"/>
      <c r="AP21" s="388"/>
      <c r="AQ21" s="386"/>
    </row>
    <row r="22" spans="1:43">
      <c r="A22" s="93">
        <v>12</v>
      </c>
      <c r="B22" s="94"/>
      <c r="C22" s="94"/>
      <c r="D22" s="94"/>
      <c r="E22" s="95"/>
      <c r="F22" s="96"/>
      <c r="G22" s="390"/>
      <c r="H22" s="390"/>
      <c r="I22" s="357"/>
      <c r="J22" s="97"/>
      <c r="K22" s="95"/>
      <c r="L22" s="390"/>
      <c r="M22" s="96"/>
      <c r="N22" s="390"/>
      <c r="O22" s="511"/>
      <c r="P22" s="385"/>
      <c r="Q22" s="99"/>
      <c r="R22" s="99"/>
      <c r="S22" s="100" t="s">
        <v>5</v>
      </c>
      <c r="T22" s="102"/>
      <c r="U22" s="435"/>
      <c r="V22" s="436"/>
      <c r="W22" s="508" t="s">
        <v>792</v>
      </c>
      <c r="X22" s="437"/>
      <c r="Y22" s="508" t="s">
        <v>792</v>
      </c>
      <c r="Z22" s="438"/>
      <c r="AA22" s="435"/>
      <c r="AB22" s="436"/>
      <c r="AC22" s="508" t="s">
        <v>792</v>
      </c>
      <c r="AD22" s="437"/>
      <c r="AE22" s="508" t="s">
        <v>792</v>
      </c>
      <c r="AF22" s="438"/>
      <c r="AG22" s="435"/>
      <c r="AH22" s="436"/>
      <c r="AI22" s="508" t="s">
        <v>792</v>
      </c>
      <c r="AJ22" s="437"/>
      <c r="AK22" s="508" t="s">
        <v>792</v>
      </c>
      <c r="AL22" s="438"/>
      <c r="AM22" s="510"/>
      <c r="AN22" s="102"/>
      <c r="AO22" s="388"/>
      <c r="AP22" s="388"/>
      <c r="AQ22" s="386"/>
    </row>
    <row r="23" spans="1:43">
      <c r="A23" s="93">
        <v>13</v>
      </c>
      <c r="B23" s="94"/>
      <c r="C23" s="94"/>
      <c r="D23" s="94"/>
      <c r="E23" s="95"/>
      <c r="F23" s="96"/>
      <c r="G23" s="390"/>
      <c r="H23" s="390"/>
      <c r="I23" s="357"/>
      <c r="J23" s="97"/>
      <c r="K23" s="95"/>
      <c r="L23" s="390"/>
      <c r="M23" s="96"/>
      <c r="N23" s="390"/>
      <c r="O23" s="511"/>
      <c r="P23" s="385"/>
      <c r="Q23" s="99"/>
      <c r="R23" s="99"/>
      <c r="S23" s="100" t="s">
        <v>5</v>
      </c>
      <c r="T23" s="102"/>
      <c r="U23" s="435"/>
      <c r="V23" s="436"/>
      <c r="W23" s="508" t="s">
        <v>792</v>
      </c>
      <c r="X23" s="437"/>
      <c r="Y23" s="508" t="s">
        <v>792</v>
      </c>
      <c r="Z23" s="438"/>
      <c r="AA23" s="435"/>
      <c r="AB23" s="436"/>
      <c r="AC23" s="508" t="s">
        <v>792</v>
      </c>
      <c r="AD23" s="437"/>
      <c r="AE23" s="508" t="s">
        <v>792</v>
      </c>
      <c r="AF23" s="438"/>
      <c r="AG23" s="435"/>
      <c r="AH23" s="436"/>
      <c r="AI23" s="508" t="s">
        <v>792</v>
      </c>
      <c r="AJ23" s="437"/>
      <c r="AK23" s="508" t="s">
        <v>792</v>
      </c>
      <c r="AL23" s="438"/>
      <c r="AM23" s="510"/>
      <c r="AN23" s="102"/>
      <c r="AO23" s="388"/>
      <c r="AP23" s="388"/>
      <c r="AQ23" s="386"/>
    </row>
    <row r="24" spans="1:43">
      <c r="A24" s="93">
        <v>14</v>
      </c>
      <c r="B24" s="94"/>
      <c r="C24" s="94"/>
      <c r="D24" s="94"/>
      <c r="E24" s="95"/>
      <c r="F24" s="96"/>
      <c r="G24" s="390"/>
      <c r="H24" s="390"/>
      <c r="I24" s="357"/>
      <c r="J24" s="97"/>
      <c r="K24" s="95"/>
      <c r="L24" s="390"/>
      <c r="M24" s="96"/>
      <c r="N24" s="390"/>
      <c r="O24" s="511"/>
      <c r="P24" s="385"/>
      <c r="Q24" s="99"/>
      <c r="R24" s="99"/>
      <c r="S24" s="100" t="s">
        <v>5</v>
      </c>
      <c r="T24" s="102"/>
      <c r="U24" s="435"/>
      <c r="V24" s="436"/>
      <c r="W24" s="508" t="s">
        <v>792</v>
      </c>
      <c r="X24" s="437"/>
      <c r="Y24" s="508" t="s">
        <v>834</v>
      </c>
      <c r="Z24" s="438"/>
      <c r="AA24" s="435"/>
      <c r="AB24" s="436"/>
      <c r="AC24" s="508" t="s">
        <v>792</v>
      </c>
      <c r="AD24" s="437"/>
      <c r="AE24" s="508" t="s">
        <v>792</v>
      </c>
      <c r="AF24" s="438"/>
      <c r="AG24" s="435"/>
      <c r="AH24" s="436"/>
      <c r="AI24" s="508" t="s">
        <v>792</v>
      </c>
      <c r="AJ24" s="437"/>
      <c r="AK24" s="508" t="s">
        <v>792</v>
      </c>
      <c r="AL24" s="438"/>
      <c r="AM24" s="510"/>
      <c r="AN24" s="102"/>
      <c r="AO24" s="388"/>
      <c r="AP24" s="388"/>
      <c r="AQ24" s="386"/>
    </row>
    <row r="25" spans="1:43">
      <c r="A25" s="93"/>
      <c r="B25" s="94"/>
      <c r="C25" s="94"/>
      <c r="D25" s="94"/>
      <c r="E25" s="95"/>
      <c r="F25" s="96"/>
      <c r="G25" s="390"/>
      <c r="H25" s="390"/>
      <c r="I25" s="357"/>
      <c r="J25" s="97"/>
      <c r="K25" s="95"/>
      <c r="L25" s="390"/>
      <c r="M25" s="96"/>
      <c r="N25" s="390"/>
      <c r="O25" s="511"/>
      <c r="P25" s="385"/>
      <c r="Q25" s="99"/>
      <c r="R25" s="99"/>
      <c r="S25" s="92"/>
      <c r="T25" s="101"/>
      <c r="U25" s="435"/>
      <c r="V25" s="436"/>
      <c r="W25" s="508" t="s">
        <v>792</v>
      </c>
      <c r="X25" s="437"/>
      <c r="Y25" s="508" t="s">
        <v>792</v>
      </c>
      <c r="Z25" s="438"/>
      <c r="AA25" s="435"/>
      <c r="AB25" s="436"/>
      <c r="AC25" s="508" t="s">
        <v>792</v>
      </c>
      <c r="AD25" s="437"/>
      <c r="AE25" s="508" t="s">
        <v>792</v>
      </c>
      <c r="AF25" s="438"/>
      <c r="AG25" s="435"/>
      <c r="AH25" s="436"/>
      <c r="AI25" s="508" t="s">
        <v>792</v>
      </c>
      <c r="AJ25" s="437"/>
      <c r="AK25" s="508" t="s">
        <v>792</v>
      </c>
      <c r="AL25" s="438"/>
      <c r="AM25" s="510"/>
      <c r="AN25" s="102"/>
      <c r="AO25" s="388"/>
      <c r="AP25" s="388"/>
      <c r="AQ25" s="386"/>
    </row>
    <row r="26" spans="1:43">
      <c r="A26" s="93"/>
      <c r="B26" s="94"/>
      <c r="C26" s="94"/>
      <c r="D26" s="94"/>
      <c r="E26" s="95"/>
      <c r="F26" s="96"/>
      <c r="G26" s="390"/>
      <c r="H26" s="390"/>
      <c r="I26" s="357"/>
      <c r="J26" s="97"/>
      <c r="K26" s="95"/>
      <c r="L26" s="390"/>
      <c r="M26" s="96"/>
      <c r="N26" s="390"/>
      <c r="O26" s="511"/>
      <c r="P26" s="385"/>
      <c r="Q26" s="99"/>
      <c r="R26" s="99"/>
      <c r="S26" s="92"/>
      <c r="T26" s="101"/>
      <c r="U26" s="435"/>
      <c r="V26" s="436"/>
      <c r="W26" s="508" t="s">
        <v>792</v>
      </c>
      <c r="X26" s="437"/>
      <c r="Y26" s="508" t="s">
        <v>792</v>
      </c>
      <c r="Z26" s="438"/>
      <c r="AA26" s="435"/>
      <c r="AB26" s="436"/>
      <c r="AC26" s="508" t="s">
        <v>792</v>
      </c>
      <c r="AD26" s="437"/>
      <c r="AE26" s="508" t="s">
        <v>792</v>
      </c>
      <c r="AF26" s="438"/>
      <c r="AG26" s="435"/>
      <c r="AH26" s="436"/>
      <c r="AI26" s="508" t="s">
        <v>792</v>
      </c>
      <c r="AJ26" s="437"/>
      <c r="AK26" s="508" t="s">
        <v>792</v>
      </c>
      <c r="AL26" s="438"/>
      <c r="AM26" s="510"/>
      <c r="AN26" s="102"/>
      <c r="AO26" s="388"/>
      <c r="AP26" s="388"/>
      <c r="AQ26" s="386"/>
    </row>
    <row r="27" spans="1:43">
      <c r="A27" s="93"/>
      <c r="B27" s="94"/>
      <c r="C27" s="94"/>
      <c r="D27" s="94"/>
      <c r="E27" s="95"/>
      <c r="F27" s="96"/>
      <c r="G27" s="390"/>
      <c r="H27" s="390"/>
      <c r="I27" s="357"/>
      <c r="J27" s="97"/>
      <c r="K27" s="95"/>
      <c r="L27" s="390"/>
      <c r="M27" s="96"/>
      <c r="N27" s="390"/>
      <c r="O27" s="511"/>
      <c r="P27" s="385"/>
      <c r="Q27" s="99"/>
      <c r="R27" s="99"/>
      <c r="S27" s="92"/>
      <c r="T27" s="101"/>
      <c r="U27" s="435"/>
      <c r="V27" s="436"/>
      <c r="W27" s="508" t="s">
        <v>792</v>
      </c>
      <c r="X27" s="437"/>
      <c r="Y27" s="508" t="s">
        <v>834</v>
      </c>
      <c r="Z27" s="438"/>
      <c r="AA27" s="435"/>
      <c r="AB27" s="436"/>
      <c r="AC27" s="508" t="s">
        <v>792</v>
      </c>
      <c r="AD27" s="437"/>
      <c r="AE27" s="508" t="s">
        <v>792</v>
      </c>
      <c r="AF27" s="438"/>
      <c r="AG27" s="435"/>
      <c r="AH27" s="436"/>
      <c r="AI27" s="508" t="s">
        <v>792</v>
      </c>
      <c r="AJ27" s="437"/>
      <c r="AK27" s="508" t="s">
        <v>792</v>
      </c>
      <c r="AL27" s="438"/>
      <c r="AM27" s="510"/>
      <c r="AN27" s="102"/>
      <c r="AO27" s="388"/>
      <c r="AP27" s="388"/>
      <c r="AQ27" s="386"/>
    </row>
    <row r="28" spans="1:43">
      <c r="A28" s="93"/>
      <c r="B28" s="94"/>
      <c r="C28" s="94"/>
      <c r="D28" s="94"/>
      <c r="E28" s="95"/>
      <c r="F28" s="96"/>
      <c r="G28" s="390"/>
      <c r="H28" s="390"/>
      <c r="I28" s="357"/>
      <c r="J28" s="97"/>
      <c r="K28" s="95"/>
      <c r="L28" s="390"/>
      <c r="M28" s="96"/>
      <c r="N28" s="390"/>
      <c r="O28" s="511"/>
      <c r="P28" s="385"/>
      <c r="Q28" s="99"/>
      <c r="R28" s="99"/>
      <c r="S28" s="92"/>
      <c r="T28" s="101"/>
      <c r="U28" s="435"/>
      <c r="V28" s="436"/>
      <c r="W28" s="508" t="s">
        <v>792</v>
      </c>
      <c r="X28" s="437"/>
      <c r="Y28" s="508" t="s">
        <v>792</v>
      </c>
      <c r="Z28" s="438"/>
      <c r="AA28" s="435"/>
      <c r="AB28" s="436"/>
      <c r="AC28" s="508" t="s">
        <v>792</v>
      </c>
      <c r="AD28" s="437"/>
      <c r="AE28" s="508" t="s">
        <v>792</v>
      </c>
      <c r="AF28" s="438"/>
      <c r="AG28" s="435"/>
      <c r="AH28" s="436"/>
      <c r="AI28" s="508" t="s">
        <v>792</v>
      </c>
      <c r="AJ28" s="437"/>
      <c r="AK28" s="508" t="s">
        <v>792</v>
      </c>
      <c r="AL28" s="438"/>
      <c r="AM28" s="510"/>
      <c r="AN28" s="102"/>
      <c r="AO28" s="388"/>
      <c r="AP28" s="388"/>
      <c r="AQ28" s="386"/>
    </row>
    <row r="29" spans="1:43">
      <c r="A29" s="93"/>
      <c r="B29" s="94"/>
      <c r="C29" s="94"/>
      <c r="D29" s="94"/>
      <c r="E29" s="95"/>
      <c r="F29" s="96"/>
      <c r="G29" s="390"/>
      <c r="H29" s="390"/>
      <c r="I29" s="357"/>
      <c r="J29" s="97"/>
      <c r="K29" s="95"/>
      <c r="L29" s="390"/>
      <c r="M29" s="96"/>
      <c r="N29" s="390"/>
      <c r="O29" s="511"/>
      <c r="P29" s="385"/>
      <c r="Q29" s="99"/>
      <c r="R29" s="99"/>
      <c r="S29" s="92"/>
      <c r="T29" s="101"/>
      <c r="U29" s="435"/>
      <c r="V29" s="436"/>
      <c r="W29" s="508" t="s">
        <v>792</v>
      </c>
      <c r="X29" s="437"/>
      <c r="Y29" s="508" t="s">
        <v>792</v>
      </c>
      <c r="Z29" s="438"/>
      <c r="AA29" s="435"/>
      <c r="AB29" s="436"/>
      <c r="AC29" s="508" t="s">
        <v>792</v>
      </c>
      <c r="AD29" s="437"/>
      <c r="AE29" s="508" t="s">
        <v>792</v>
      </c>
      <c r="AF29" s="438"/>
      <c r="AG29" s="435"/>
      <c r="AH29" s="436"/>
      <c r="AI29" s="508" t="s">
        <v>792</v>
      </c>
      <c r="AJ29" s="437"/>
      <c r="AK29" s="508" t="s">
        <v>792</v>
      </c>
      <c r="AL29" s="438"/>
      <c r="AM29" s="510"/>
      <c r="AN29" s="102"/>
      <c r="AO29" s="388"/>
      <c r="AP29" s="388"/>
      <c r="AQ29" s="386"/>
    </row>
    <row r="30" spans="1:43">
      <c r="A30" s="93"/>
      <c r="B30" s="94"/>
      <c r="C30" s="94"/>
      <c r="D30" s="94"/>
      <c r="E30" s="95"/>
      <c r="F30" s="96"/>
      <c r="G30" s="390"/>
      <c r="H30" s="390"/>
      <c r="I30" s="357"/>
      <c r="J30" s="97"/>
      <c r="K30" s="95"/>
      <c r="L30" s="390"/>
      <c r="M30" s="96"/>
      <c r="N30" s="390"/>
      <c r="O30" s="511"/>
      <c r="P30" s="385"/>
      <c r="Q30" s="99"/>
      <c r="R30" s="99"/>
      <c r="S30" s="92"/>
      <c r="T30" s="101"/>
      <c r="U30" s="435"/>
      <c r="V30" s="436"/>
      <c r="W30" s="508" t="s">
        <v>792</v>
      </c>
      <c r="X30" s="437"/>
      <c r="Y30" s="508" t="s">
        <v>792</v>
      </c>
      <c r="Z30" s="438"/>
      <c r="AA30" s="435"/>
      <c r="AB30" s="436"/>
      <c r="AC30" s="508" t="s">
        <v>792</v>
      </c>
      <c r="AD30" s="437"/>
      <c r="AE30" s="508" t="s">
        <v>792</v>
      </c>
      <c r="AF30" s="438"/>
      <c r="AG30" s="435"/>
      <c r="AH30" s="436"/>
      <c r="AI30" s="508" t="s">
        <v>792</v>
      </c>
      <c r="AJ30" s="437"/>
      <c r="AK30" s="508" t="s">
        <v>792</v>
      </c>
      <c r="AL30" s="438"/>
      <c r="AM30" s="510"/>
      <c r="AN30" s="102"/>
      <c r="AO30" s="388"/>
      <c r="AP30" s="388"/>
      <c r="AQ30" s="386"/>
    </row>
    <row r="31" spans="1:43">
      <c r="A31" s="93"/>
      <c r="B31" s="94"/>
      <c r="C31" s="94"/>
      <c r="D31" s="94"/>
      <c r="E31" s="95"/>
      <c r="F31" s="96"/>
      <c r="G31" s="390"/>
      <c r="H31" s="390"/>
      <c r="I31" s="357"/>
      <c r="J31" s="97"/>
      <c r="K31" s="95"/>
      <c r="L31" s="390"/>
      <c r="M31" s="96"/>
      <c r="N31" s="390"/>
      <c r="O31" s="511"/>
      <c r="P31" s="385"/>
      <c r="Q31" s="99"/>
      <c r="R31" s="99"/>
      <c r="S31" s="92"/>
      <c r="T31" s="101"/>
      <c r="U31" s="435"/>
      <c r="V31" s="436"/>
      <c r="W31" s="508" t="s">
        <v>792</v>
      </c>
      <c r="X31" s="437"/>
      <c r="Y31" s="508" t="s">
        <v>792</v>
      </c>
      <c r="Z31" s="438"/>
      <c r="AA31" s="435"/>
      <c r="AB31" s="436"/>
      <c r="AC31" s="508" t="s">
        <v>792</v>
      </c>
      <c r="AD31" s="437"/>
      <c r="AE31" s="508" t="s">
        <v>792</v>
      </c>
      <c r="AF31" s="438"/>
      <c r="AG31" s="435"/>
      <c r="AH31" s="436"/>
      <c r="AI31" s="508" t="s">
        <v>792</v>
      </c>
      <c r="AJ31" s="437"/>
      <c r="AK31" s="508" t="s">
        <v>792</v>
      </c>
      <c r="AL31" s="438"/>
      <c r="AM31" s="510"/>
      <c r="AN31" s="102"/>
      <c r="AO31" s="388"/>
      <c r="AP31" s="388"/>
      <c r="AQ31" s="386"/>
    </row>
    <row r="32" spans="1:43">
      <c r="A32" s="93"/>
      <c r="B32" s="94"/>
      <c r="C32" s="94"/>
      <c r="D32" s="94"/>
      <c r="E32" s="95"/>
      <c r="F32" s="96"/>
      <c r="G32" s="390"/>
      <c r="H32" s="390"/>
      <c r="I32" s="357"/>
      <c r="J32" s="97"/>
      <c r="K32" s="95"/>
      <c r="L32" s="390"/>
      <c r="M32" s="96"/>
      <c r="N32" s="390"/>
      <c r="O32" s="511"/>
      <c r="P32" s="385"/>
      <c r="Q32" s="99"/>
      <c r="R32" s="99"/>
      <c r="S32" s="92"/>
      <c r="T32" s="101"/>
      <c r="U32" s="435"/>
      <c r="V32" s="436"/>
      <c r="W32" s="508" t="s">
        <v>834</v>
      </c>
      <c r="X32" s="437"/>
      <c r="Y32" s="508" t="s">
        <v>792</v>
      </c>
      <c r="Z32" s="438"/>
      <c r="AA32" s="435"/>
      <c r="AB32" s="436"/>
      <c r="AC32" s="508" t="s">
        <v>792</v>
      </c>
      <c r="AD32" s="437"/>
      <c r="AE32" s="508" t="s">
        <v>792</v>
      </c>
      <c r="AF32" s="438"/>
      <c r="AG32" s="435"/>
      <c r="AH32" s="436"/>
      <c r="AI32" s="508" t="s">
        <v>792</v>
      </c>
      <c r="AJ32" s="437"/>
      <c r="AK32" s="508" t="s">
        <v>792</v>
      </c>
      <c r="AL32" s="438"/>
      <c r="AM32" s="510"/>
      <c r="AN32" s="102"/>
      <c r="AO32" s="388"/>
      <c r="AP32" s="388"/>
      <c r="AQ32" s="386"/>
    </row>
    <row r="33" spans="1:43">
      <c r="A33" s="93"/>
      <c r="B33" s="94"/>
      <c r="C33" s="94"/>
      <c r="D33" s="94"/>
      <c r="E33" s="95"/>
      <c r="F33" s="96"/>
      <c r="G33" s="390"/>
      <c r="H33" s="390"/>
      <c r="I33" s="357"/>
      <c r="J33" s="97"/>
      <c r="K33" s="95"/>
      <c r="L33" s="390"/>
      <c r="M33" s="96"/>
      <c r="N33" s="390"/>
      <c r="O33" s="511"/>
      <c r="P33" s="385"/>
      <c r="Q33" s="99"/>
      <c r="R33" s="99"/>
      <c r="S33" s="92"/>
      <c r="T33" s="101"/>
      <c r="U33" s="435"/>
      <c r="V33" s="436"/>
      <c r="W33" s="508" t="s">
        <v>792</v>
      </c>
      <c r="X33" s="437"/>
      <c r="Y33" s="508" t="s">
        <v>792</v>
      </c>
      <c r="Z33" s="438"/>
      <c r="AA33" s="435"/>
      <c r="AB33" s="436"/>
      <c r="AC33" s="508" t="s">
        <v>792</v>
      </c>
      <c r="AD33" s="437"/>
      <c r="AE33" s="508" t="s">
        <v>792</v>
      </c>
      <c r="AF33" s="438"/>
      <c r="AG33" s="435"/>
      <c r="AH33" s="436"/>
      <c r="AI33" s="508" t="s">
        <v>792</v>
      </c>
      <c r="AJ33" s="437"/>
      <c r="AK33" s="508" t="s">
        <v>792</v>
      </c>
      <c r="AL33" s="438"/>
      <c r="AM33" s="510"/>
      <c r="AN33" s="102"/>
      <c r="AO33" s="388"/>
      <c r="AP33" s="388"/>
      <c r="AQ33" s="386"/>
    </row>
    <row r="34" spans="1:43">
      <c r="A34" s="93"/>
      <c r="B34" s="94"/>
      <c r="C34" s="94"/>
      <c r="D34" s="94"/>
      <c r="E34" s="95"/>
      <c r="F34" s="96"/>
      <c r="G34" s="390"/>
      <c r="H34" s="390"/>
      <c r="I34" s="357"/>
      <c r="J34" s="97"/>
      <c r="K34" s="95"/>
      <c r="L34" s="390"/>
      <c r="M34" s="96"/>
      <c r="N34" s="390"/>
      <c r="O34" s="511"/>
      <c r="P34" s="385"/>
      <c r="Q34" s="99"/>
      <c r="R34" s="99"/>
      <c r="S34" s="92"/>
      <c r="T34" s="101"/>
      <c r="U34" s="435"/>
      <c r="V34" s="436"/>
      <c r="W34" s="508" t="s">
        <v>792</v>
      </c>
      <c r="X34" s="437"/>
      <c r="Y34" s="508" t="s">
        <v>834</v>
      </c>
      <c r="Z34" s="438"/>
      <c r="AA34" s="435"/>
      <c r="AB34" s="436"/>
      <c r="AC34" s="508" t="s">
        <v>792</v>
      </c>
      <c r="AD34" s="437"/>
      <c r="AE34" s="508" t="s">
        <v>792</v>
      </c>
      <c r="AF34" s="438"/>
      <c r="AG34" s="435"/>
      <c r="AH34" s="436"/>
      <c r="AI34" s="508" t="s">
        <v>792</v>
      </c>
      <c r="AJ34" s="437"/>
      <c r="AK34" s="508" t="s">
        <v>792</v>
      </c>
      <c r="AL34" s="438"/>
      <c r="AM34" s="510"/>
      <c r="AN34" s="102"/>
      <c r="AO34" s="388"/>
      <c r="AP34" s="388"/>
      <c r="AQ34" s="386"/>
    </row>
    <row r="35" spans="1:43">
      <c r="A35" s="93"/>
      <c r="B35" s="94"/>
      <c r="C35" s="94"/>
      <c r="D35" s="94"/>
      <c r="E35" s="95"/>
      <c r="F35" s="96"/>
      <c r="G35" s="390"/>
      <c r="H35" s="390"/>
      <c r="I35" s="357"/>
      <c r="J35" s="97"/>
      <c r="K35" s="95"/>
      <c r="L35" s="390"/>
      <c r="M35" s="96"/>
      <c r="N35" s="390"/>
      <c r="O35" s="511"/>
      <c r="P35" s="385"/>
      <c r="Q35" s="99"/>
      <c r="R35" s="99"/>
      <c r="S35" s="92"/>
      <c r="T35" s="101"/>
      <c r="U35" s="435"/>
      <c r="V35" s="436"/>
      <c r="W35" s="508" t="s">
        <v>792</v>
      </c>
      <c r="X35" s="437"/>
      <c r="Y35" s="508" t="s">
        <v>792</v>
      </c>
      <c r="Z35" s="438"/>
      <c r="AA35" s="435"/>
      <c r="AB35" s="436"/>
      <c r="AC35" s="508" t="s">
        <v>792</v>
      </c>
      <c r="AD35" s="437"/>
      <c r="AE35" s="508" t="s">
        <v>792</v>
      </c>
      <c r="AF35" s="438"/>
      <c r="AG35" s="435"/>
      <c r="AH35" s="436"/>
      <c r="AI35" s="508" t="s">
        <v>792</v>
      </c>
      <c r="AJ35" s="437"/>
      <c r="AK35" s="508" t="s">
        <v>792</v>
      </c>
      <c r="AL35" s="438"/>
      <c r="AM35" s="510"/>
      <c r="AN35" s="102"/>
      <c r="AO35" s="388"/>
      <c r="AP35" s="388"/>
      <c r="AQ35" s="386"/>
    </row>
    <row r="36" spans="1:43">
      <c r="A36" s="93"/>
      <c r="B36" s="94"/>
      <c r="C36" s="94"/>
      <c r="D36" s="94"/>
      <c r="E36" s="95"/>
      <c r="F36" s="96"/>
      <c r="G36" s="390"/>
      <c r="H36" s="390"/>
      <c r="I36" s="357"/>
      <c r="J36" s="97"/>
      <c r="K36" s="95"/>
      <c r="L36" s="390"/>
      <c r="M36" s="96"/>
      <c r="N36" s="390"/>
      <c r="O36" s="511"/>
      <c r="P36" s="385"/>
      <c r="Q36" s="99"/>
      <c r="R36" s="99"/>
      <c r="S36" s="92"/>
      <c r="T36" s="101"/>
      <c r="U36" s="435"/>
      <c r="V36" s="436"/>
      <c r="W36" s="508" t="s">
        <v>792</v>
      </c>
      <c r="X36" s="437"/>
      <c r="Y36" s="508" t="s">
        <v>834</v>
      </c>
      <c r="Z36" s="438"/>
      <c r="AA36" s="435"/>
      <c r="AB36" s="436"/>
      <c r="AC36" s="508" t="s">
        <v>792</v>
      </c>
      <c r="AD36" s="437"/>
      <c r="AE36" s="508" t="s">
        <v>792</v>
      </c>
      <c r="AF36" s="438"/>
      <c r="AG36" s="435"/>
      <c r="AH36" s="436"/>
      <c r="AI36" s="508" t="s">
        <v>792</v>
      </c>
      <c r="AJ36" s="437"/>
      <c r="AK36" s="508" t="s">
        <v>792</v>
      </c>
      <c r="AL36" s="438"/>
      <c r="AM36" s="510"/>
      <c r="AN36" s="102"/>
      <c r="AO36" s="388"/>
      <c r="AP36" s="388"/>
      <c r="AQ36" s="386"/>
    </row>
    <row r="37" spans="1:43">
      <c r="A37" s="93"/>
      <c r="B37" s="94"/>
      <c r="C37" s="94"/>
      <c r="D37" s="94"/>
      <c r="E37" s="95"/>
      <c r="F37" s="96"/>
      <c r="G37" s="390"/>
      <c r="H37" s="390"/>
      <c r="I37" s="357"/>
      <c r="J37" s="97"/>
      <c r="K37" s="95"/>
      <c r="L37" s="390"/>
      <c r="M37" s="96"/>
      <c r="N37" s="390"/>
      <c r="O37" s="511"/>
      <c r="P37" s="385"/>
      <c r="Q37" s="99"/>
      <c r="R37" s="99"/>
      <c r="S37" s="92"/>
      <c r="T37" s="101"/>
      <c r="U37" s="435"/>
      <c r="V37" s="436"/>
      <c r="W37" s="508" t="s">
        <v>792</v>
      </c>
      <c r="X37" s="437"/>
      <c r="Y37" s="508" t="s">
        <v>792</v>
      </c>
      <c r="Z37" s="438"/>
      <c r="AA37" s="435"/>
      <c r="AB37" s="436"/>
      <c r="AC37" s="508" t="s">
        <v>792</v>
      </c>
      <c r="AD37" s="437"/>
      <c r="AE37" s="508" t="s">
        <v>792</v>
      </c>
      <c r="AF37" s="438"/>
      <c r="AG37" s="435"/>
      <c r="AH37" s="436"/>
      <c r="AI37" s="508" t="s">
        <v>792</v>
      </c>
      <c r="AJ37" s="437"/>
      <c r="AK37" s="508" t="s">
        <v>792</v>
      </c>
      <c r="AL37" s="438"/>
      <c r="AM37" s="510"/>
      <c r="AN37" s="102"/>
      <c r="AO37" s="388"/>
      <c r="AP37" s="388"/>
      <c r="AQ37" s="386"/>
    </row>
    <row r="38" spans="1:43">
      <c r="A38" s="93"/>
      <c r="B38" s="94"/>
      <c r="C38" s="94"/>
      <c r="D38" s="94"/>
      <c r="E38" s="95"/>
      <c r="F38" s="96"/>
      <c r="G38" s="390"/>
      <c r="H38" s="390"/>
      <c r="I38" s="357"/>
      <c r="J38" s="97"/>
      <c r="K38" s="95"/>
      <c r="L38" s="390"/>
      <c r="M38" s="96"/>
      <c r="N38" s="390"/>
      <c r="O38" s="511"/>
      <c r="P38" s="385"/>
      <c r="Q38" s="99"/>
      <c r="R38" s="99"/>
      <c r="S38" s="92"/>
      <c r="T38" s="101"/>
      <c r="U38" s="435"/>
      <c r="V38" s="436"/>
      <c r="W38" s="508" t="s">
        <v>792</v>
      </c>
      <c r="X38" s="437"/>
      <c r="Y38" s="508" t="s">
        <v>792</v>
      </c>
      <c r="Z38" s="438"/>
      <c r="AA38" s="435"/>
      <c r="AB38" s="436"/>
      <c r="AC38" s="508" t="s">
        <v>792</v>
      </c>
      <c r="AD38" s="437"/>
      <c r="AE38" s="508" t="s">
        <v>792</v>
      </c>
      <c r="AF38" s="438"/>
      <c r="AG38" s="435"/>
      <c r="AH38" s="436"/>
      <c r="AI38" s="508" t="s">
        <v>792</v>
      </c>
      <c r="AJ38" s="437"/>
      <c r="AK38" s="508" t="s">
        <v>792</v>
      </c>
      <c r="AL38" s="438"/>
      <c r="AM38" s="510"/>
      <c r="AN38" s="102"/>
      <c r="AO38" s="388"/>
      <c r="AP38" s="388"/>
      <c r="AQ38" s="386"/>
    </row>
    <row r="39" spans="1:43">
      <c r="A39" s="93"/>
      <c r="B39" s="94"/>
      <c r="C39" s="94"/>
      <c r="D39" s="94"/>
      <c r="E39" s="95"/>
      <c r="F39" s="96"/>
      <c r="G39" s="390"/>
      <c r="H39" s="390"/>
      <c r="I39" s="357"/>
      <c r="J39" s="97"/>
      <c r="K39" s="95"/>
      <c r="L39" s="390"/>
      <c r="M39" s="96"/>
      <c r="N39" s="390"/>
      <c r="O39" s="511"/>
      <c r="P39" s="385"/>
      <c r="Q39" s="99"/>
      <c r="R39" s="99"/>
      <c r="S39" s="92"/>
      <c r="T39" s="101"/>
      <c r="U39" s="435"/>
      <c r="V39" s="436"/>
      <c r="W39" s="508" t="s">
        <v>792</v>
      </c>
      <c r="X39" s="437"/>
      <c r="Y39" s="508" t="s">
        <v>792</v>
      </c>
      <c r="Z39" s="438"/>
      <c r="AA39" s="435"/>
      <c r="AB39" s="436"/>
      <c r="AC39" s="508" t="s">
        <v>792</v>
      </c>
      <c r="AD39" s="437"/>
      <c r="AE39" s="508" t="s">
        <v>792</v>
      </c>
      <c r="AF39" s="438"/>
      <c r="AG39" s="435"/>
      <c r="AH39" s="436"/>
      <c r="AI39" s="508" t="s">
        <v>792</v>
      </c>
      <c r="AJ39" s="437"/>
      <c r="AK39" s="508" t="s">
        <v>792</v>
      </c>
      <c r="AL39" s="438"/>
      <c r="AM39" s="510"/>
      <c r="AN39" s="102"/>
      <c r="AO39" s="388"/>
      <c r="AP39" s="388"/>
      <c r="AQ39" s="386"/>
    </row>
    <row r="40" spans="1:43">
      <c r="A40" s="93"/>
      <c r="B40" s="94"/>
      <c r="C40" s="94"/>
      <c r="D40" s="94"/>
      <c r="E40" s="95"/>
      <c r="F40" s="96"/>
      <c r="G40" s="390"/>
      <c r="H40" s="390"/>
      <c r="I40" s="357"/>
      <c r="J40" s="97"/>
      <c r="K40" s="95"/>
      <c r="L40" s="390"/>
      <c r="M40" s="96"/>
      <c r="N40" s="390"/>
      <c r="O40" s="511"/>
      <c r="P40" s="385"/>
      <c r="Q40" s="99"/>
      <c r="R40" s="99"/>
      <c r="S40" s="92"/>
      <c r="T40" s="101"/>
      <c r="U40" s="435"/>
      <c r="V40" s="436"/>
      <c r="W40" s="508" t="s">
        <v>792</v>
      </c>
      <c r="X40" s="437"/>
      <c r="Y40" s="508" t="s">
        <v>792</v>
      </c>
      <c r="Z40" s="438"/>
      <c r="AA40" s="435"/>
      <c r="AB40" s="436"/>
      <c r="AC40" s="508" t="s">
        <v>792</v>
      </c>
      <c r="AD40" s="437"/>
      <c r="AE40" s="508" t="s">
        <v>834</v>
      </c>
      <c r="AF40" s="438"/>
      <c r="AG40" s="435"/>
      <c r="AH40" s="436"/>
      <c r="AI40" s="508" t="s">
        <v>792</v>
      </c>
      <c r="AJ40" s="437"/>
      <c r="AK40" s="508" t="s">
        <v>792</v>
      </c>
      <c r="AL40" s="438"/>
      <c r="AM40" s="510"/>
      <c r="AN40" s="102"/>
      <c r="AO40" s="388"/>
      <c r="AP40" s="388"/>
      <c r="AQ40" s="386"/>
    </row>
    <row r="41" spans="1:43">
      <c r="A41" s="93"/>
      <c r="B41" s="94"/>
      <c r="C41" s="94"/>
      <c r="D41" s="94"/>
      <c r="E41" s="95"/>
      <c r="F41" s="96"/>
      <c r="G41" s="390"/>
      <c r="H41" s="390"/>
      <c r="I41" s="357"/>
      <c r="J41" s="97"/>
      <c r="K41" s="95"/>
      <c r="L41" s="390"/>
      <c r="M41" s="96"/>
      <c r="N41" s="390"/>
      <c r="O41" s="511"/>
      <c r="P41" s="385"/>
      <c r="Q41" s="99"/>
      <c r="R41" s="99"/>
      <c r="S41" s="92"/>
      <c r="T41" s="101"/>
      <c r="U41" s="435"/>
      <c r="V41" s="436"/>
      <c r="W41" s="508" t="s">
        <v>792</v>
      </c>
      <c r="X41" s="437"/>
      <c r="Y41" s="508" t="s">
        <v>792</v>
      </c>
      <c r="Z41" s="438"/>
      <c r="AA41" s="435"/>
      <c r="AB41" s="436"/>
      <c r="AC41" s="508" t="s">
        <v>792</v>
      </c>
      <c r="AD41" s="437"/>
      <c r="AE41" s="508" t="s">
        <v>792</v>
      </c>
      <c r="AF41" s="438"/>
      <c r="AG41" s="435"/>
      <c r="AH41" s="436"/>
      <c r="AI41" s="508" t="s">
        <v>792</v>
      </c>
      <c r="AJ41" s="437"/>
      <c r="AK41" s="508" t="s">
        <v>792</v>
      </c>
      <c r="AL41" s="438"/>
      <c r="AM41" s="510"/>
      <c r="AN41" s="102"/>
      <c r="AO41" s="388"/>
      <c r="AP41" s="388"/>
      <c r="AQ41" s="386"/>
    </row>
    <row r="42" spans="1:43">
      <c r="A42" s="93"/>
      <c r="B42" s="94"/>
      <c r="C42" s="94"/>
      <c r="D42" s="94"/>
      <c r="E42" s="95"/>
      <c r="F42" s="96"/>
      <c r="G42" s="390"/>
      <c r="H42" s="390"/>
      <c r="I42" s="357"/>
      <c r="J42" s="97"/>
      <c r="K42" s="95"/>
      <c r="L42" s="390"/>
      <c r="M42" s="96"/>
      <c r="N42" s="390"/>
      <c r="O42" s="511"/>
      <c r="P42" s="385"/>
      <c r="Q42" s="99"/>
      <c r="R42" s="99"/>
      <c r="S42" s="92"/>
      <c r="T42" s="101"/>
      <c r="U42" s="435"/>
      <c r="V42" s="436"/>
      <c r="W42" s="508" t="s">
        <v>792</v>
      </c>
      <c r="X42" s="437"/>
      <c r="Y42" s="508" t="s">
        <v>792</v>
      </c>
      <c r="Z42" s="438"/>
      <c r="AA42" s="435"/>
      <c r="AB42" s="436"/>
      <c r="AC42" s="508" t="s">
        <v>792</v>
      </c>
      <c r="AD42" s="437"/>
      <c r="AE42" s="508" t="s">
        <v>792</v>
      </c>
      <c r="AF42" s="438"/>
      <c r="AG42" s="435"/>
      <c r="AH42" s="436"/>
      <c r="AI42" s="508" t="s">
        <v>792</v>
      </c>
      <c r="AJ42" s="437"/>
      <c r="AK42" s="508" t="s">
        <v>792</v>
      </c>
      <c r="AL42" s="438"/>
      <c r="AM42" s="510"/>
      <c r="AN42" s="102"/>
      <c r="AO42" s="388"/>
      <c r="AP42" s="388"/>
      <c r="AQ42" s="386"/>
    </row>
    <row r="43" spans="1:43">
      <c r="A43" s="93"/>
      <c r="B43" s="94"/>
      <c r="C43" s="94"/>
      <c r="D43" s="94"/>
      <c r="E43" s="95"/>
      <c r="F43" s="96"/>
      <c r="G43" s="390"/>
      <c r="H43" s="390"/>
      <c r="I43" s="357"/>
      <c r="J43" s="97"/>
      <c r="K43" s="95"/>
      <c r="L43" s="390"/>
      <c r="M43" s="96"/>
      <c r="N43" s="390"/>
      <c r="O43" s="511"/>
      <c r="P43" s="385"/>
      <c r="Q43" s="99"/>
      <c r="R43" s="99"/>
      <c r="S43" s="92"/>
      <c r="T43" s="101"/>
      <c r="U43" s="435"/>
      <c r="V43" s="436"/>
      <c r="W43" s="508" t="s">
        <v>792</v>
      </c>
      <c r="X43" s="437"/>
      <c r="Y43" s="508" t="s">
        <v>792</v>
      </c>
      <c r="Z43" s="438"/>
      <c r="AA43" s="435"/>
      <c r="AB43" s="436"/>
      <c r="AC43" s="508" t="s">
        <v>792</v>
      </c>
      <c r="AD43" s="437"/>
      <c r="AE43" s="508" t="s">
        <v>792</v>
      </c>
      <c r="AF43" s="438"/>
      <c r="AG43" s="435"/>
      <c r="AH43" s="436"/>
      <c r="AI43" s="508" t="s">
        <v>792</v>
      </c>
      <c r="AJ43" s="437"/>
      <c r="AK43" s="508" t="s">
        <v>792</v>
      </c>
      <c r="AL43" s="438"/>
      <c r="AM43" s="510"/>
      <c r="AN43" s="102"/>
      <c r="AO43" s="388"/>
      <c r="AP43" s="388"/>
      <c r="AQ43" s="386"/>
    </row>
    <row r="44" spans="1:43">
      <c r="A44" s="93"/>
      <c r="B44" s="94"/>
      <c r="C44" s="94"/>
      <c r="D44" s="94"/>
      <c r="E44" s="95"/>
      <c r="F44" s="96"/>
      <c r="G44" s="390"/>
      <c r="H44" s="390"/>
      <c r="I44" s="357"/>
      <c r="J44" s="97"/>
      <c r="K44" s="95"/>
      <c r="L44" s="390"/>
      <c r="M44" s="96"/>
      <c r="N44" s="390"/>
      <c r="O44" s="511"/>
      <c r="P44" s="385"/>
      <c r="Q44" s="99"/>
      <c r="R44" s="99"/>
      <c r="S44" s="92"/>
      <c r="T44" s="101"/>
      <c r="U44" s="435"/>
      <c r="V44" s="436"/>
      <c r="W44" s="508" t="s">
        <v>792</v>
      </c>
      <c r="X44" s="437"/>
      <c r="Y44" s="508" t="s">
        <v>792</v>
      </c>
      <c r="Z44" s="438"/>
      <c r="AA44" s="435"/>
      <c r="AB44" s="436"/>
      <c r="AC44" s="508" t="s">
        <v>792</v>
      </c>
      <c r="AD44" s="437"/>
      <c r="AE44" s="508" t="s">
        <v>792</v>
      </c>
      <c r="AF44" s="438"/>
      <c r="AG44" s="435"/>
      <c r="AH44" s="436"/>
      <c r="AI44" s="508" t="s">
        <v>792</v>
      </c>
      <c r="AJ44" s="437"/>
      <c r="AK44" s="508" t="s">
        <v>792</v>
      </c>
      <c r="AL44" s="438"/>
      <c r="AM44" s="510"/>
      <c r="AN44" s="102"/>
      <c r="AO44" s="388"/>
      <c r="AP44" s="388"/>
      <c r="AQ44" s="386"/>
    </row>
    <row r="45" spans="1:43">
      <c r="A45" s="93"/>
      <c r="B45" s="94"/>
      <c r="C45" s="94"/>
      <c r="D45" s="94"/>
      <c r="E45" s="95"/>
      <c r="F45" s="96"/>
      <c r="G45" s="390"/>
      <c r="H45" s="390"/>
      <c r="I45" s="357"/>
      <c r="J45" s="97"/>
      <c r="K45" s="95"/>
      <c r="L45" s="390"/>
      <c r="M45" s="96"/>
      <c r="N45" s="390"/>
      <c r="O45" s="511"/>
      <c r="P45" s="385"/>
      <c r="Q45" s="99"/>
      <c r="R45" s="99"/>
      <c r="S45" s="92"/>
      <c r="T45" s="101"/>
      <c r="U45" s="435"/>
      <c r="V45" s="436"/>
      <c r="W45" s="508" t="s">
        <v>792</v>
      </c>
      <c r="X45" s="437"/>
      <c r="Y45" s="508" t="s">
        <v>792</v>
      </c>
      <c r="Z45" s="438"/>
      <c r="AA45" s="435"/>
      <c r="AB45" s="436"/>
      <c r="AC45" s="508" t="s">
        <v>792</v>
      </c>
      <c r="AD45" s="437"/>
      <c r="AE45" s="508" t="s">
        <v>792</v>
      </c>
      <c r="AF45" s="438"/>
      <c r="AG45" s="435"/>
      <c r="AH45" s="436"/>
      <c r="AI45" s="508" t="s">
        <v>792</v>
      </c>
      <c r="AJ45" s="437"/>
      <c r="AK45" s="508" t="s">
        <v>792</v>
      </c>
      <c r="AL45" s="438"/>
      <c r="AM45" s="510"/>
      <c r="AN45" s="102"/>
      <c r="AO45" s="388"/>
      <c r="AP45" s="388"/>
      <c r="AQ45" s="386"/>
    </row>
    <row r="46" spans="1:43">
      <c r="A46" s="93"/>
      <c r="B46" s="94"/>
      <c r="C46" s="94"/>
      <c r="D46" s="94"/>
      <c r="E46" s="95"/>
      <c r="F46" s="96"/>
      <c r="G46" s="390"/>
      <c r="H46" s="390"/>
      <c r="I46" s="357"/>
      <c r="J46" s="97"/>
      <c r="K46" s="95"/>
      <c r="L46" s="390"/>
      <c r="M46" s="96"/>
      <c r="N46" s="390"/>
      <c r="O46" s="511"/>
      <c r="P46" s="385"/>
      <c r="Q46" s="99"/>
      <c r="R46" s="99"/>
      <c r="S46" s="92"/>
      <c r="T46" s="101"/>
      <c r="U46" s="435"/>
      <c r="V46" s="436"/>
      <c r="W46" s="508" t="s">
        <v>792</v>
      </c>
      <c r="X46" s="437"/>
      <c r="Y46" s="508" t="s">
        <v>792</v>
      </c>
      <c r="Z46" s="438"/>
      <c r="AA46" s="435"/>
      <c r="AB46" s="436"/>
      <c r="AC46" s="508" t="s">
        <v>792</v>
      </c>
      <c r="AD46" s="437"/>
      <c r="AE46" s="508" t="s">
        <v>792</v>
      </c>
      <c r="AF46" s="438"/>
      <c r="AG46" s="435"/>
      <c r="AH46" s="436"/>
      <c r="AI46" s="508" t="s">
        <v>792</v>
      </c>
      <c r="AJ46" s="437"/>
      <c r="AK46" s="508" t="s">
        <v>792</v>
      </c>
      <c r="AL46" s="438"/>
      <c r="AM46" s="510"/>
      <c r="AN46" s="102"/>
      <c r="AO46" s="388"/>
      <c r="AP46" s="388"/>
      <c r="AQ46" s="386"/>
    </row>
    <row r="47" spans="1:43">
      <c r="A47" s="93"/>
      <c r="B47" s="94"/>
      <c r="C47" s="94"/>
      <c r="D47" s="94"/>
      <c r="E47" s="95"/>
      <c r="F47" s="96"/>
      <c r="G47" s="390"/>
      <c r="H47" s="390"/>
      <c r="I47" s="357"/>
      <c r="J47" s="97"/>
      <c r="K47" s="95"/>
      <c r="L47" s="390"/>
      <c r="M47" s="96"/>
      <c r="N47" s="390"/>
      <c r="O47" s="511"/>
      <c r="P47" s="385"/>
      <c r="Q47" s="99"/>
      <c r="R47" s="99"/>
      <c r="S47" s="92"/>
      <c r="T47" s="101"/>
      <c r="U47" s="435"/>
      <c r="V47" s="436"/>
      <c r="W47" s="508" t="s">
        <v>792</v>
      </c>
      <c r="X47" s="437"/>
      <c r="Y47" s="508" t="s">
        <v>792</v>
      </c>
      <c r="Z47" s="438"/>
      <c r="AA47" s="435"/>
      <c r="AB47" s="436"/>
      <c r="AC47" s="508" t="s">
        <v>792</v>
      </c>
      <c r="AD47" s="437"/>
      <c r="AE47" s="508" t="s">
        <v>792</v>
      </c>
      <c r="AF47" s="438"/>
      <c r="AG47" s="435"/>
      <c r="AH47" s="436"/>
      <c r="AI47" s="508" t="s">
        <v>792</v>
      </c>
      <c r="AJ47" s="437"/>
      <c r="AK47" s="508" t="s">
        <v>792</v>
      </c>
      <c r="AL47" s="438"/>
      <c r="AM47" s="510"/>
      <c r="AN47" s="102"/>
      <c r="AO47" s="388"/>
      <c r="AP47" s="388"/>
      <c r="AQ47" s="386"/>
    </row>
    <row r="48" spans="1:43">
      <c r="A48" s="93"/>
      <c r="B48" s="94"/>
      <c r="C48" s="94"/>
      <c r="D48" s="94"/>
      <c r="E48" s="95"/>
      <c r="F48" s="96"/>
      <c r="G48" s="390"/>
      <c r="H48" s="390"/>
      <c r="I48" s="357"/>
      <c r="J48" s="97"/>
      <c r="K48" s="95"/>
      <c r="L48" s="390"/>
      <c r="M48" s="96"/>
      <c r="N48" s="390"/>
      <c r="O48" s="511"/>
      <c r="P48" s="385"/>
      <c r="Q48" s="99"/>
      <c r="R48" s="99"/>
      <c r="S48" s="92"/>
      <c r="T48" s="101"/>
      <c r="U48" s="435"/>
      <c r="V48" s="436"/>
      <c r="W48" s="508" t="s">
        <v>792</v>
      </c>
      <c r="X48" s="437"/>
      <c r="Y48" s="508" t="s">
        <v>792</v>
      </c>
      <c r="Z48" s="438"/>
      <c r="AA48" s="435"/>
      <c r="AB48" s="436"/>
      <c r="AC48" s="508" t="s">
        <v>792</v>
      </c>
      <c r="AD48" s="437"/>
      <c r="AE48" s="508" t="s">
        <v>792</v>
      </c>
      <c r="AF48" s="438"/>
      <c r="AG48" s="435"/>
      <c r="AH48" s="436"/>
      <c r="AI48" s="508" t="s">
        <v>792</v>
      </c>
      <c r="AJ48" s="437"/>
      <c r="AK48" s="508" t="s">
        <v>792</v>
      </c>
      <c r="AL48" s="438"/>
      <c r="AM48" s="510"/>
      <c r="AN48" s="102"/>
      <c r="AO48" s="388"/>
      <c r="AP48" s="388"/>
      <c r="AQ48" s="386"/>
    </row>
    <row r="49" spans="1:43">
      <c r="A49" s="93"/>
      <c r="B49" s="94"/>
      <c r="C49" s="94"/>
      <c r="D49" s="94"/>
      <c r="E49" s="95"/>
      <c r="F49" s="96"/>
      <c r="G49" s="390"/>
      <c r="H49" s="390"/>
      <c r="I49" s="357"/>
      <c r="J49" s="97"/>
      <c r="K49" s="95"/>
      <c r="L49" s="390"/>
      <c r="M49" s="96"/>
      <c r="N49" s="390"/>
      <c r="O49" s="511"/>
      <c r="P49" s="385"/>
      <c r="Q49" s="99"/>
      <c r="R49" s="99"/>
      <c r="S49" s="92"/>
      <c r="T49" s="101"/>
      <c r="U49" s="435"/>
      <c r="V49" s="436"/>
      <c r="W49" s="508" t="s">
        <v>792</v>
      </c>
      <c r="X49" s="437"/>
      <c r="Y49" s="508" t="s">
        <v>792</v>
      </c>
      <c r="Z49" s="438"/>
      <c r="AA49" s="435"/>
      <c r="AB49" s="436"/>
      <c r="AC49" s="508" t="s">
        <v>792</v>
      </c>
      <c r="AD49" s="437"/>
      <c r="AE49" s="508" t="s">
        <v>792</v>
      </c>
      <c r="AF49" s="438"/>
      <c r="AG49" s="435"/>
      <c r="AH49" s="436"/>
      <c r="AI49" s="508" t="s">
        <v>792</v>
      </c>
      <c r="AJ49" s="437"/>
      <c r="AK49" s="508" t="s">
        <v>792</v>
      </c>
      <c r="AL49" s="438"/>
      <c r="AM49" s="510"/>
      <c r="AN49" s="102"/>
      <c r="AO49" s="388"/>
      <c r="AP49" s="388"/>
      <c r="AQ49" s="386"/>
    </row>
    <row r="50" spans="1:43">
      <c r="A50" s="93"/>
      <c r="B50" s="94"/>
      <c r="C50" s="94"/>
      <c r="D50" s="94"/>
      <c r="E50" s="95"/>
      <c r="F50" s="96"/>
      <c r="G50" s="390"/>
      <c r="H50" s="390"/>
      <c r="I50" s="357"/>
      <c r="J50" s="97"/>
      <c r="K50" s="95"/>
      <c r="L50" s="390"/>
      <c r="M50" s="96"/>
      <c r="N50" s="390"/>
      <c r="O50" s="511"/>
      <c r="P50" s="385"/>
      <c r="Q50" s="99"/>
      <c r="R50" s="99"/>
      <c r="S50" s="92"/>
      <c r="T50" s="101"/>
      <c r="U50" s="435"/>
      <c r="V50" s="436"/>
      <c r="W50" s="508" t="s">
        <v>792</v>
      </c>
      <c r="X50" s="437"/>
      <c r="Y50" s="508" t="s">
        <v>834</v>
      </c>
      <c r="Z50" s="438"/>
      <c r="AA50" s="435"/>
      <c r="AB50" s="436"/>
      <c r="AC50" s="508" t="s">
        <v>792</v>
      </c>
      <c r="AD50" s="437"/>
      <c r="AE50" s="508" t="s">
        <v>792</v>
      </c>
      <c r="AF50" s="438"/>
      <c r="AG50" s="435"/>
      <c r="AH50" s="436"/>
      <c r="AI50" s="508" t="s">
        <v>792</v>
      </c>
      <c r="AJ50" s="437"/>
      <c r="AK50" s="508" t="s">
        <v>792</v>
      </c>
      <c r="AL50" s="438"/>
      <c r="AM50" s="510"/>
      <c r="AN50" s="102"/>
      <c r="AO50" s="388"/>
      <c r="AP50" s="388"/>
      <c r="AQ50" s="386"/>
    </row>
    <row r="51" spans="1:43">
      <c r="A51" s="93"/>
      <c r="B51" s="94"/>
      <c r="C51" s="94"/>
      <c r="D51" s="94"/>
      <c r="E51" s="95"/>
      <c r="F51" s="96"/>
      <c r="G51" s="390"/>
      <c r="H51" s="390"/>
      <c r="I51" s="357"/>
      <c r="J51" s="97"/>
      <c r="K51" s="95"/>
      <c r="L51" s="390"/>
      <c r="M51" s="96"/>
      <c r="N51" s="390"/>
      <c r="O51" s="511"/>
      <c r="P51" s="385"/>
      <c r="Q51" s="99"/>
      <c r="R51" s="99"/>
      <c r="S51" s="92"/>
      <c r="T51" s="101"/>
      <c r="U51" s="435"/>
      <c r="V51" s="436"/>
      <c r="W51" s="508" t="s">
        <v>792</v>
      </c>
      <c r="X51" s="437"/>
      <c r="Y51" s="508" t="s">
        <v>792</v>
      </c>
      <c r="Z51" s="438"/>
      <c r="AA51" s="435"/>
      <c r="AB51" s="436"/>
      <c r="AC51" s="508" t="s">
        <v>792</v>
      </c>
      <c r="AD51" s="437"/>
      <c r="AE51" s="508" t="s">
        <v>792</v>
      </c>
      <c r="AF51" s="438"/>
      <c r="AG51" s="435"/>
      <c r="AH51" s="436"/>
      <c r="AI51" s="508" t="s">
        <v>792</v>
      </c>
      <c r="AJ51" s="437"/>
      <c r="AK51" s="508" t="s">
        <v>792</v>
      </c>
      <c r="AL51" s="438"/>
      <c r="AM51" s="510"/>
      <c r="AN51" s="102"/>
      <c r="AO51" s="388"/>
      <c r="AP51" s="388"/>
      <c r="AQ51" s="386"/>
    </row>
    <row r="52" spans="1:43">
      <c r="A52" s="93"/>
      <c r="B52" s="94"/>
      <c r="C52" s="94"/>
      <c r="D52" s="94"/>
      <c r="E52" s="95"/>
      <c r="F52" s="96"/>
      <c r="G52" s="390"/>
      <c r="H52" s="390"/>
      <c r="I52" s="357"/>
      <c r="J52" s="97"/>
      <c r="K52" s="95"/>
      <c r="L52" s="390"/>
      <c r="M52" s="96"/>
      <c r="N52" s="390"/>
      <c r="O52" s="511"/>
      <c r="P52" s="385"/>
      <c r="Q52" s="99"/>
      <c r="R52" s="99"/>
      <c r="S52" s="92"/>
      <c r="T52" s="101"/>
      <c r="U52" s="435"/>
      <c r="V52" s="436"/>
      <c r="W52" s="508" t="s">
        <v>792</v>
      </c>
      <c r="X52" s="437"/>
      <c r="Y52" s="508" t="s">
        <v>792</v>
      </c>
      <c r="Z52" s="438"/>
      <c r="AA52" s="435"/>
      <c r="AB52" s="436"/>
      <c r="AC52" s="508" t="s">
        <v>792</v>
      </c>
      <c r="AD52" s="437"/>
      <c r="AE52" s="508" t="s">
        <v>792</v>
      </c>
      <c r="AF52" s="438"/>
      <c r="AG52" s="435"/>
      <c r="AH52" s="436"/>
      <c r="AI52" s="508" t="s">
        <v>792</v>
      </c>
      <c r="AJ52" s="437"/>
      <c r="AK52" s="508" t="s">
        <v>792</v>
      </c>
      <c r="AL52" s="438"/>
      <c r="AM52" s="510"/>
      <c r="AN52" s="102"/>
      <c r="AO52" s="388"/>
      <c r="AP52" s="388"/>
      <c r="AQ52" s="386"/>
    </row>
    <row r="53" spans="1:43">
      <c r="A53" s="93"/>
      <c r="B53" s="94"/>
      <c r="C53" s="94"/>
      <c r="D53" s="94"/>
      <c r="E53" s="95"/>
      <c r="F53" s="96"/>
      <c r="G53" s="390"/>
      <c r="H53" s="390"/>
      <c r="I53" s="357"/>
      <c r="J53" s="97"/>
      <c r="K53" s="95"/>
      <c r="L53" s="390"/>
      <c r="M53" s="96"/>
      <c r="N53" s="390"/>
      <c r="O53" s="511"/>
      <c r="P53" s="385"/>
      <c r="Q53" s="99"/>
      <c r="R53" s="99"/>
      <c r="S53" s="92"/>
      <c r="T53" s="101"/>
      <c r="U53" s="435"/>
      <c r="V53" s="436"/>
      <c r="W53" s="508" t="s">
        <v>792</v>
      </c>
      <c r="X53" s="437"/>
      <c r="Y53" s="508" t="s">
        <v>792</v>
      </c>
      <c r="Z53" s="438"/>
      <c r="AA53" s="435"/>
      <c r="AB53" s="436"/>
      <c r="AC53" s="508" t="s">
        <v>792</v>
      </c>
      <c r="AD53" s="437"/>
      <c r="AE53" s="508" t="s">
        <v>834</v>
      </c>
      <c r="AF53" s="438"/>
      <c r="AG53" s="435"/>
      <c r="AH53" s="436"/>
      <c r="AI53" s="508" t="s">
        <v>792</v>
      </c>
      <c r="AJ53" s="437"/>
      <c r="AK53" s="508" t="s">
        <v>792</v>
      </c>
      <c r="AL53" s="438"/>
      <c r="AM53" s="510"/>
      <c r="AN53" s="102"/>
      <c r="AO53" s="388"/>
      <c r="AP53" s="388"/>
      <c r="AQ53" s="386"/>
    </row>
    <row r="54" spans="1:43">
      <c r="A54" s="93"/>
      <c r="B54" s="94"/>
      <c r="C54" s="94"/>
      <c r="D54" s="94"/>
      <c r="E54" s="95"/>
      <c r="F54" s="96"/>
      <c r="G54" s="390"/>
      <c r="H54" s="390"/>
      <c r="I54" s="357"/>
      <c r="J54" s="97"/>
      <c r="K54" s="95"/>
      <c r="L54" s="390"/>
      <c r="M54" s="96"/>
      <c r="N54" s="390"/>
      <c r="O54" s="511"/>
      <c r="P54" s="385"/>
      <c r="Q54" s="99"/>
      <c r="R54" s="99"/>
      <c r="S54" s="92"/>
      <c r="T54" s="101"/>
      <c r="U54" s="435"/>
      <c r="V54" s="436"/>
      <c r="W54" s="508" t="s">
        <v>792</v>
      </c>
      <c r="X54" s="437"/>
      <c r="Y54" s="508" t="s">
        <v>792</v>
      </c>
      <c r="Z54" s="438"/>
      <c r="AA54" s="435"/>
      <c r="AB54" s="436"/>
      <c r="AC54" s="508" t="s">
        <v>792</v>
      </c>
      <c r="AD54" s="437"/>
      <c r="AE54" s="508" t="s">
        <v>792</v>
      </c>
      <c r="AF54" s="438"/>
      <c r="AG54" s="435"/>
      <c r="AH54" s="436"/>
      <c r="AI54" s="508" t="s">
        <v>792</v>
      </c>
      <c r="AJ54" s="437"/>
      <c r="AK54" s="508" t="s">
        <v>792</v>
      </c>
      <c r="AL54" s="438"/>
      <c r="AM54" s="510"/>
      <c r="AN54" s="102"/>
      <c r="AO54" s="388"/>
      <c r="AP54" s="388"/>
      <c r="AQ54" s="386"/>
    </row>
    <row r="55" spans="1:43" ht="21.6" customHeight="1">
      <c r="A55" s="103"/>
      <c r="B55" s="104" t="s">
        <v>103</v>
      </c>
      <c r="C55" s="104"/>
      <c r="D55" s="104"/>
      <c r="E55" s="105"/>
      <c r="F55" s="105"/>
      <c r="G55" s="105"/>
      <c r="H55" s="105"/>
      <c r="I55" s="106"/>
      <c r="J55" s="107"/>
      <c r="K55" s="105"/>
      <c r="L55" s="105"/>
      <c r="M55" s="105"/>
      <c r="N55" s="105"/>
      <c r="O55" s="108"/>
      <c r="P55" s="104"/>
      <c r="Q55" s="104"/>
      <c r="R55" s="104"/>
      <c r="S55" s="109"/>
      <c r="T55" s="109"/>
      <c r="U55" s="435"/>
      <c r="V55" s="436"/>
      <c r="W55" s="508" t="s">
        <v>792</v>
      </c>
      <c r="X55" s="437"/>
      <c r="Y55" s="508" t="s">
        <v>792</v>
      </c>
      <c r="Z55" s="438"/>
      <c r="AA55" s="435"/>
      <c r="AB55" s="436"/>
      <c r="AC55" s="508" t="s">
        <v>792</v>
      </c>
      <c r="AD55" s="437"/>
      <c r="AE55" s="508" t="s">
        <v>792</v>
      </c>
      <c r="AF55" s="438"/>
      <c r="AG55" s="435"/>
      <c r="AH55" s="436"/>
      <c r="AI55" s="508" t="s">
        <v>792</v>
      </c>
      <c r="AJ55" s="437"/>
      <c r="AK55" s="508" t="s">
        <v>792</v>
      </c>
      <c r="AL55" s="438"/>
      <c r="AM55" s="510"/>
      <c r="AN55" s="109"/>
      <c r="AO55" s="110"/>
      <c r="AP55" s="110"/>
      <c r="AQ55" s="111"/>
    </row>
    <row r="56" spans="1:43" ht="22.5">
      <c r="A56" s="93">
        <v>388</v>
      </c>
      <c r="B56" s="94" t="s">
        <v>104</v>
      </c>
      <c r="C56" s="94"/>
      <c r="D56" s="94"/>
      <c r="E56" s="95">
        <v>20</v>
      </c>
      <c r="F56" s="96">
        <v>20</v>
      </c>
      <c r="G56" s="390">
        <v>20</v>
      </c>
      <c r="H56" s="390"/>
      <c r="I56" s="357" t="s">
        <v>111</v>
      </c>
      <c r="J56" s="97" t="s">
        <v>106</v>
      </c>
      <c r="K56" s="95">
        <v>20</v>
      </c>
      <c r="L56" s="390">
        <v>15</v>
      </c>
      <c r="M56" s="96">
        <f>L56-K56</f>
        <v>-5</v>
      </c>
      <c r="N56" s="390">
        <v>-5</v>
      </c>
      <c r="O56" s="511" t="s">
        <v>89</v>
      </c>
      <c r="P56" s="97" t="s">
        <v>106</v>
      </c>
      <c r="Q56" s="99"/>
      <c r="R56" s="99" t="s">
        <v>108</v>
      </c>
      <c r="S56" s="92" t="s">
        <v>2</v>
      </c>
      <c r="T56" s="101" t="s">
        <v>835</v>
      </c>
      <c r="U56" s="435"/>
      <c r="V56" s="436"/>
      <c r="W56" s="508" t="s">
        <v>792</v>
      </c>
      <c r="X56" s="437"/>
      <c r="Y56" s="508" t="s">
        <v>792</v>
      </c>
      <c r="Z56" s="438"/>
      <c r="AA56" s="435"/>
      <c r="AB56" s="436"/>
      <c r="AC56" s="508" t="s">
        <v>792</v>
      </c>
      <c r="AD56" s="437"/>
      <c r="AE56" s="508" t="s">
        <v>792</v>
      </c>
      <c r="AF56" s="438"/>
      <c r="AG56" s="435"/>
      <c r="AH56" s="436"/>
      <c r="AI56" s="508" t="s">
        <v>792</v>
      </c>
      <c r="AJ56" s="437"/>
      <c r="AK56" s="508" t="s">
        <v>792</v>
      </c>
      <c r="AL56" s="438"/>
      <c r="AM56" s="510"/>
      <c r="AN56" s="102"/>
      <c r="AO56" s="388"/>
      <c r="AP56" s="388"/>
      <c r="AQ56" s="386"/>
    </row>
    <row r="57" spans="1:43" ht="20.25" customHeight="1">
      <c r="A57" s="93">
        <v>389</v>
      </c>
      <c r="B57" s="94" t="s">
        <v>105</v>
      </c>
      <c r="C57" s="94"/>
      <c r="D57" s="94"/>
      <c r="E57" s="95">
        <v>300</v>
      </c>
      <c r="F57" s="96">
        <v>300</v>
      </c>
      <c r="G57" s="390">
        <v>300</v>
      </c>
      <c r="H57" s="390"/>
      <c r="I57" s="357" t="s">
        <v>91</v>
      </c>
      <c r="J57" s="97" t="s">
        <v>107</v>
      </c>
      <c r="K57" s="95">
        <v>300</v>
      </c>
      <c r="L57" s="390">
        <v>300</v>
      </c>
      <c r="M57" s="96">
        <v>0</v>
      </c>
      <c r="N57" s="390">
        <v>0</v>
      </c>
      <c r="O57" s="511" t="s">
        <v>91</v>
      </c>
      <c r="P57" s="97" t="s">
        <v>107</v>
      </c>
      <c r="Q57" s="99"/>
      <c r="R57" s="99" t="s">
        <v>109</v>
      </c>
      <c r="S57" s="100" t="s">
        <v>5</v>
      </c>
      <c r="T57" s="101"/>
      <c r="U57" s="435"/>
      <c r="V57" s="436"/>
      <c r="W57" s="508" t="s">
        <v>792</v>
      </c>
      <c r="X57" s="437"/>
      <c r="Y57" s="508" t="s">
        <v>792</v>
      </c>
      <c r="Z57" s="438"/>
      <c r="AA57" s="435"/>
      <c r="AB57" s="436"/>
      <c r="AC57" s="508" t="s">
        <v>792</v>
      </c>
      <c r="AD57" s="437"/>
      <c r="AE57" s="508" t="s">
        <v>792</v>
      </c>
      <c r="AF57" s="438"/>
      <c r="AG57" s="435"/>
      <c r="AH57" s="436"/>
      <c r="AI57" s="508" t="s">
        <v>792</v>
      </c>
      <c r="AJ57" s="437"/>
      <c r="AK57" s="508" t="s">
        <v>792</v>
      </c>
      <c r="AL57" s="438"/>
      <c r="AM57" s="510"/>
      <c r="AN57" s="102"/>
      <c r="AO57" s="388"/>
      <c r="AP57" s="388"/>
      <c r="AQ57" s="386"/>
    </row>
    <row r="58" spans="1:43">
      <c r="A58" s="93"/>
      <c r="B58" s="94"/>
      <c r="C58" s="94"/>
      <c r="D58" s="94"/>
      <c r="E58" s="95"/>
      <c r="F58" s="96"/>
      <c r="G58" s="390"/>
      <c r="H58" s="390"/>
      <c r="I58" s="357"/>
      <c r="J58" s="97"/>
      <c r="K58" s="95"/>
      <c r="L58" s="390"/>
      <c r="M58" s="96"/>
      <c r="N58" s="390"/>
      <c r="O58" s="511"/>
      <c r="P58" s="385"/>
      <c r="Q58" s="99"/>
      <c r="R58" s="99"/>
      <c r="S58" s="92"/>
      <c r="T58" s="101"/>
      <c r="U58" s="435"/>
      <c r="V58" s="436"/>
      <c r="W58" s="508" t="s">
        <v>792</v>
      </c>
      <c r="X58" s="437"/>
      <c r="Y58" s="508" t="s">
        <v>792</v>
      </c>
      <c r="Z58" s="438"/>
      <c r="AA58" s="435"/>
      <c r="AB58" s="436"/>
      <c r="AC58" s="508" t="s">
        <v>792</v>
      </c>
      <c r="AD58" s="437"/>
      <c r="AE58" s="508" t="s">
        <v>792</v>
      </c>
      <c r="AF58" s="438"/>
      <c r="AG58" s="435"/>
      <c r="AH58" s="436"/>
      <c r="AI58" s="508" t="s">
        <v>792</v>
      </c>
      <c r="AJ58" s="437"/>
      <c r="AK58" s="508" t="s">
        <v>792</v>
      </c>
      <c r="AL58" s="438"/>
      <c r="AM58" s="510"/>
      <c r="AN58" s="102"/>
      <c r="AO58" s="388"/>
      <c r="AP58" s="388"/>
      <c r="AQ58" s="386"/>
    </row>
    <row r="59" spans="1:43">
      <c r="A59" s="93"/>
      <c r="B59" s="94"/>
      <c r="C59" s="94"/>
      <c r="D59" s="94"/>
      <c r="E59" s="95"/>
      <c r="F59" s="96"/>
      <c r="G59" s="390"/>
      <c r="H59" s="390"/>
      <c r="I59" s="357"/>
      <c r="J59" s="97"/>
      <c r="K59" s="95"/>
      <c r="L59" s="390"/>
      <c r="M59" s="96"/>
      <c r="N59" s="390"/>
      <c r="O59" s="511"/>
      <c r="P59" s="385"/>
      <c r="Q59" s="99"/>
      <c r="R59" s="99"/>
      <c r="S59" s="92"/>
      <c r="T59" s="101"/>
      <c r="U59" s="435"/>
      <c r="V59" s="436"/>
      <c r="W59" s="508" t="s">
        <v>792</v>
      </c>
      <c r="X59" s="437"/>
      <c r="Y59" s="508" t="s">
        <v>792</v>
      </c>
      <c r="Z59" s="438"/>
      <c r="AA59" s="435"/>
      <c r="AB59" s="436"/>
      <c r="AC59" s="508" t="s">
        <v>792</v>
      </c>
      <c r="AD59" s="437"/>
      <c r="AE59" s="508" t="s">
        <v>792</v>
      </c>
      <c r="AF59" s="438"/>
      <c r="AG59" s="435"/>
      <c r="AH59" s="436"/>
      <c r="AI59" s="508" t="s">
        <v>792</v>
      </c>
      <c r="AJ59" s="437"/>
      <c r="AK59" s="508" t="s">
        <v>792</v>
      </c>
      <c r="AL59" s="438"/>
      <c r="AM59" s="510"/>
      <c r="AN59" s="102"/>
      <c r="AO59" s="388"/>
      <c r="AP59" s="388"/>
      <c r="AQ59" s="386"/>
    </row>
    <row r="60" spans="1:43">
      <c r="A60" s="93"/>
      <c r="B60" s="94"/>
      <c r="C60" s="94"/>
      <c r="D60" s="94"/>
      <c r="E60" s="95"/>
      <c r="F60" s="96"/>
      <c r="G60" s="390"/>
      <c r="H60" s="390"/>
      <c r="I60" s="357"/>
      <c r="J60" s="97"/>
      <c r="K60" s="95"/>
      <c r="L60" s="390"/>
      <c r="M60" s="96"/>
      <c r="N60" s="390"/>
      <c r="O60" s="511"/>
      <c r="P60" s="385"/>
      <c r="Q60" s="99"/>
      <c r="R60" s="99"/>
      <c r="S60" s="92"/>
      <c r="T60" s="101"/>
      <c r="U60" s="435"/>
      <c r="V60" s="436"/>
      <c r="W60" s="508" t="s">
        <v>792</v>
      </c>
      <c r="X60" s="437"/>
      <c r="Y60" s="508" t="s">
        <v>792</v>
      </c>
      <c r="Z60" s="438"/>
      <c r="AA60" s="435"/>
      <c r="AB60" s="436"/>
      <c r="AC60" s="508" t="s">
        <v>792</v>
      </c>
      <c r="AD60" s="437"/>
      <c r="AE60" s="508" t="s">
        <v>792</v>
      </c>
      <c r="AF60" s="438"/>
      <c r="AG60" s="435"/>
      <c r="AH60" s="436"/>
      <c r="AI60" s="508" t="s">
        <v>834</v>
      </c>
      <c r="AJ60" s="437"/>
      <c r="AK60" s="508" t="s">
        <v>792</v>
      </c>
      <c r="AL60" s="438"/>
      <c r="AM60" s="510"/>
      <c r="AN60" s="102"/>
      <c r="AO60" s="388"/>
      <c r="AP60" s="388"/>
      <c r="AQ60" s="386"/>
    </row>
    <row r="61" spans="1:43">
      <c r="A61" s="93"/>
      <c r="B61" s="94"/>
      <c r="C61" s="94"/>
      <c r="D61" s="94"/>
      <c r="E61" s="95"/>
      <c r="F61" s="96"/>
      <c r="G61" s="390"/>
      <c r="H61" s="390"/>
      <c r="I61" s="357"/>
      <c r="J61" s="97"/>
      <c r="K61" s="95"/>
      <c r="L61" s="390"/>
      <c r="M61" s="96"/>
      <c r="N61" s="390"/>
      <c r="O61" s="511"/>
      <c r="P61" s="385"/>
      <c r="Q61" s="99"/>
      <c r="R61" s="99"/>
      <c r="S61" s="92"/>
      <c r="T61" s="101"/>
      <c r="U61" s="435"/>
      <c r="V61" s="436"/>
      <c r="W61" s="508" t="s">
        <v>792</v>
      </c>
      <c r="X61" s="437"/>
      <c r="Y61" s="508" t="s">
        <v>792</v>
      </c>
      <c r="Z61" s="438"/>
      <c r="AA61" s="435"/>
      <c r="AB61" s="436"/>
      <c r="AC61" s="508" t="s">
        <v>792</v>
      </c>
      <c r="AD61" s="437"/>
      <c r="AE61" s="508" t="s">
        <v>792</v>
      </c>
      <c r="AF61" s="438"/>
      <c r="AG61" s="435"/>
      <c r="AH61" s="436"/>
      <c r="AI61" s="508" t="s">
        <v>792</v>
      </c>
      <c r="AJ61" s="437"/>
      <c r="AK61" s="508" t="s">
        <v>792</v>
      </c>
      <c r="AL61" s="438"/>
      <c r="AM61" s="510"/>
      <c r="AN61" s="102"/>
      <c r="AO61" s="388"/>
      <c r="AP61" s="388"/>
      <c r="AQ61" s="386"/>
    </row>
    <row r="62" spans="1:43">
      <c r="A62" s="93"/>
      <c r="B62" s="94"/>
      <c r="C62" s="94"/>
      <c r="D62" s="94"/>
      <c r="E62" s="95"/>
      <c r="F62" s="96"/>
      <c r="G62" s="390"/>
      <c r="H62" s="390"/>
      <c r="I62" s="357"/>
      <c r="J62" s="97"/>
      <c r="K62" s="95"/>
      <c r="L62" s="390"/>
      <c r="M62" s="96"/>
      <c r="N62" s="390"/>
      <c r="O62" s="511"/>
      <c r="P62" s="385"/>
      <c r="Q62" s="99"/>
      <c r="R62" s="99"/>
      <c r="S62" s="92"/>
      <c r="T62" s="101"/>
      <c r="U62" s="435"/>
      <c r="V62" s="436"/>
      <c r="W62" s="508" t="s">
        <v>792</v>
      </c>
      <c r="X62" s="437"/>
      <c r="Y62" s="508" t="s">
        <v>792</v>
      </c>
      <c r="Z62" s="438"/>
      <c r="AA62" s="435"/>
      <c r="AB62" s="436"/>
      <c r="AC62" s="508" t="s">
        <v>792</v>
      </c>
      <c r="AD62" s="437"/>
      <c r="AE62" s="508" t="s">
        <v>792</v>
      </c>
      <c r="AF62" s="438"/>
      <c r="AG62" s="435"/>
      <c r="AH62" s="436"/>
      <c r="AI62" s="508" t="s">
        <v>792</v>
      </c>
      <c r="AJ62" s="437"/>
      <c r="AK62" s="508" t="s">
        <v>792</v>
      </c>
      <c r="AL62" s="438"/>
      <c r="AM62" s="510"/>
      <c r="AN62" s="102"/>
      <c r="AO62" s="388"/>
      <c r="AP62" s="388"/>
      <c r="AQ62" s="386"/>
    </row>
    <row r="63" spans="1:43">
      <c r="A63" s="93"/>
      <c r="B63" s="94"/>
      <c r="C63" s="94"/>
      <c r="D63" s="94"/>
      <c r="E63" s="95"/>
      <c r="F63" s="96"/>
      <c r="G63" s="390"/>
      <c r="H63" s="390"/>
      <c r="I63" s="357"/>
      <c r="J63" s="97"/>
      <c r="K63" s="95"/>
      <c r="L63" s="390"/>
      <c r="M63" s="96"/>
      <c r="N63" s="390"/>
      <c r="O63" s="511"/>
      <c r="P63" s="385"/>
      <c r="Q63" s="99"/>
      <c r="R63" s="99"/>
      <c r="S63" s="92"/>
      <c r="T63" s="101"/>
      <c r="U63" s="435"/>
      <c r="V63" s="436"/>
      <c r="W63" s="508" t="s">
        <v>792</v>
      </c>
      <c r="X63" s="437"/>
      <c r="Y63" s="508" t="s">
        <v>792</v>
      </c>
      <c r="Z63" s="438"/>
      <c r="AA63" s="435"/>
      <c r="AB63" s="436"/>
      <c r="AC63" s="508" t="s">
        <v>792</v>
      </c>
      <c r="AD63" s="437"/>
      <c r="AE63" s="508" t="s">
        <v>792</v>
      </c>
      <c r="AF63" s="438"/>
      <c r="AG63" s="435"/>
      <c r="AH63" s="436"/>
      <c r="AI63" s="508" t="s">
        <v>792</v>
      </c>
      <c r="AJ63" s="437"/>
      <c r="AK63" s="508" t="s">
        <v>792</v>
      </c>
      <c r="AL63" s="438"/>
      <c r="AM63" s="510"/>
      <c r="AN63" s="102"/>
      <c r="AO63" s="388"/>
      <c r="AP63" s="388"/>
      <c r="AQ63" s="386"/>
    </row>
    <row r="64" spans="1:43">
      <c r="A64" s="93"/>
      <c r="B64" s="94"/>
      <c r="C64" s="94"/>
      <c r="D64" s="94"/>
      <c r="E64" s="95"/>
      <c r="F64" s="96"/>
      <c r="G64" s="390"/>
      <c r="H64" s="390"/>
      <c r="I64" s="357"/>
      <c r="J64" s="97"/>
      <c r="K64" s="95"/>
      <c r="L64" s="390"/>
      <c r="M64" s="96"/>
      <c r="N64" s="390"/>
      <c r="O64" s="511"/>
      <c r="P64" s="385"/>
      <c r="Q64" s="99"/>
      <c r="R64" s="99"/>
      <c r="S64" s="92"/>
      <c r="T64" s="101"/>
      <c r="U64" s="435"/>
      <c r="V64" s="436"/>
      <c r="W64" s="508" t="s">
        <v>834</v>
      </c>
      <c r="X64" s="437"/>
      <c r="Y64" s="508" t="s">
        <v>792</v>
      </c>
      <c r="Z64" s="438"/>
      <c r="AA64" s="435"/>
      <c r="AB64" s="436"/>
      <c r="AC64" s="508" t="s">
        <v>792</v>
      </c>
      <c r="AD64" s="437"/>
      <c r="AE64" s="508" t="s">
        <v>792</v>
      </c>
      <c r="AF64" s="438"/>
      <c r="AG64" s="435"/>
      <c r="AH64" s="436"/>
      <c r="AI64" s="508" t="s">
        <v>792</v>
      </c>
      <c r="AJ64" s="437"/>
      <c r="AK64" s="508" t="s">
        <v>792</v>
      </c>
      <c r="AL64" s="438"/>
      <c r="AM64" s="510"/>
      <c r="AN64" s="102"/>
      <c r="AO64" s="388"/>
      <c r="AP64" s="388"/>
      <c r="AQ64" s="386"/>
    </row>
    <row r="65" spans="1:43" ht="14.25" thickBot="1">
      <c r="A65" s="113"/>
      <c r="B65" s="114"/>
      <c r="C65" s="114"/>
      <c r="D65" s="114"/>
      <c r="E65" s="115"/>
      <c r="F65" s="116"/>
      <c r="G65" s="117"/>
      <c r="H65" s="117"/>
      <c r="I65" s="118"/>
      <c r="J65" s="119"/>
      <c r="K65" s="115"/>
      <c r="L65" s="117"/>
      <c r="M65" s="116"/>
      <c r="N65" s="117"/>
      <c r="O65" s="120"/>
      <c r="P65" s="121"/>
      <c r="Q65" s="122"/>
      <c r="R65" s="122"/>
      <c r="S65" s="123"/>
      <c r="T65" s="124"/>
      <c r="U65" s="435"/>
      <c r="V65" s="436"/>
      <c r="W65" s="508" t="s">
        <v>792</v>
      </c>
      <c r="X65" s="437"/>
      <c r="Y65" s="508" t="s">
        <v>792</v>
      </c>
      <c r="Z65" s="438"/>
      <c r="AA65" s="435"/>
      <c r="AB65" s="436"/>
      <c r="AC65" s="508" t="s">
        <v>792</v>
      </c>
      <c r="AD65" s="437"/>
      <c r="AE65" s="508" t="s">
        <v>792</v>
      </c>
      <c r="AF65" s="438"/>
      <c r="AG65" s="435"/>
      <c r="AH65" s="436"/>
      <c r="AI65" s="508" t="s">
        <v>792</v>
      </c>
      <c r="AJ65" s="437"/>
      <c r="AK65" s="508" t="s">
        <v>792</v>
      </c>
      <c r="AL65" s="438"/>
      <c r="AM65" s="510"/>
      <c r="AN65" s="125"/>
      <c r="AO65" s="126"/>
      <c r="AP65" s="126"/>
      <c r="AQ65" s="127"/>
    </row>
    <row r="66" spans="1:43" ht="14.25" thickTop="1">
      <c r="A66" s="1092" t="s">
        <v>58</v>
      </c>
      <c r="B66" s="1093"/>
      <c r="C66" s="513"/>
      <c r="D66" s="513"/>
      <c r="E66" s="128"/>
      <c r="F66" s="129"/>
      <c r="G66" s="130"/>
      <c r="H66" s="131"/>
      <c r="I66" s="1098" t="s">
        <v>2</v>
      </c>
      <c r="J66" s="1099"/>
      <c r="K66" s="128"/>
      <c r="L66" s="130"/>
      <c r="M66" s="130"/>
      <c r="N66" s="130"/>
      <c r="O66" s="1103"/>
      <c r="P66" s="1103"/>
      <c r="Q66" s="1065"/>
      <c r="R66" s="1065"/>
      <c r="S66" s="1053"/>
      <c r="T66" s="1047"/>
      <c r="U66" s="1047"/>
      <c r="V66" s="1197"/>
      <c r="W66" s="1197"/>
      <c r="X66" s="1197"/>
      <c r="Y66" s="1197"/>
      <c r="Z66" s="1198"/>
      <c r="AA66" s="1047"/>
      <c r="AB66" s="1197"/>
      <c r="AC66" s="1197"/>
      <c r="AD66" s="1197"/>
      <c r="AE66" s="1197"/>
      <c r="AF66" s="1198"/>
      <c r="AG66" s="1047"/>
      <c r="AH66" s="1197"/>
      <c r="AI66" s="1197"/>
      <c r="AJ66" s="1197"/>
      <c r="AK66" s="1197"/>
      <c r="AL66" s="1198"/>
      <c r="AM66" s="1203"/>
      <c r="AN66" s="1047"/>
      <c r="AO66" s="1053"/>
      <c r="AP66" s="1053"/>
      <c r="AQ66" s="1040"/>
    </row>
    <row r="67" spans="1:43">
      <c r="A67" s="1094"/>
      <c r="B67" s="1095"/>
      <c r="C67" s="514"/>
      <c r="D67" s="514"/>
      <c r="E67" s="95"/>
      <c r="F67" s="96"/>
      <c r="G67" s="390"/>
      <c r="H67" s="375"/>
      <c r="I67" s="1043" t="s">
        <v>8</v>
      </c>
      <c r="J67" s="1044"/>
      <c r="K67" s="95"/>
      <c r="L67" s="390"/>
      <c r="M67" s="390"/>
      <c r="N67" s="390"/>
      <c r="O67" s="1104"/>
      <c r="P67" s="1104"/>
      <c r="Q67" s="1066"/>
      <c r="R67" s="1066"/>
      <c r="S67" s="1068"/>
      <c r="T67" s="1048"/>
      <c r="U67" s="1048"/>
      <c r="V67" s="1199"/>
      <c r="W67" s="1199"/>
      <c r="X67" s="1199"/>
      <c r="Y67" s="1199"/>
      <c r="Z67" s="1200"/>
      <c r="AA67" s="1048"/>
      <c r="AB67" s="1199"/>
      <c r="AC67" s="1199"/>
      <c r="AD67" s="1199"/>
      <c r="AE67" s="1199"/>
      <c r="AF67" s="1200"/>
      <c r="AG67" s="1048"/>
      <c r="AH67" s="1199"/>
      <c r="AI67" s="1199"/>
      <c r="AJ67" s="1199"/>
      <c r="AK67" s="1199"/>
      <c r="AL67" s="1200"/>
      <c r="AM67" s="1204"/>
      <c r="AN67" s="1048"/>
      <c r="AO67" s="1054"/>
      <c r="AP67" s="1054"/>
      <c r="AQ67" s="1041"/>
    </row>
    <row r="68" spans="1:43" ht="14.25" thickBot="1">
      <c r="A68" s="1096"/>
      <c r="B68" s="1097"/>
      <c r="C68" s="515"/>
      <c r="D68" s="515"/>
      <c r="E68" s="132"/>
      <c r="F68" s="133"/>
      <c r="G68" s="134"/>
      <c r="H68" s="135"/>
      <c r="I68" s="1078" t="s">
        <v>10</v>
      </c>
      <c r="J68" s="1079"/>
      <c r="K68" s="132"/>
      <c r="L68" s="134"/>
      <c r="M68" s="134"/>
      <c r="N68" s="134"/>
      <c r="O68" s="1105"/>
      <c r="P68" s="1105"/>
      <c r="Q68" s="1067"/>
      <c r="R68" s="1067"/>
      <c r="S68" s="1069"/>
      <c r="T68" s="1049"/>
      <c r="U68" s="1049"/>
      <c r="V68" s="1201"/>
      <c r="W68" s="1201"/>
      <c r="X68" s="1201"/>
      <c r="Y68" s="1201"/>
      <c r="Z68" s="1202"/>
      <c r="AA68" s="1049"/>
      <c r="AB68" s="1201"/>
      <c r="AC68" s="1201"/>
      <c r="AD68" s="1201"/>
      <c r="AE68" s="1201"/>
      <c r="AF68" s="1202"/>
      <c r="AG68" s="1049"/>
      <c r="AH68" s="1201"/>
      <c r="AI68" s="1201"/>
      <c r="AJ68" s="1201"/>
      <c r="AK68" s="1201"/>
      <c r="AL68" s="1202"/>
      <c r="AM68" s="1205"/>
      <c r="AN68" s="1049"/>
      <c r="AO68" s="1055"/>
      <c r="AP68" s="1055"/>
      <c r="AQ68" s="1042"/>
    </row>
    <row r="69" spans="1:43">
      <c r="A69" s="1094" t="s">
        <v>59</v>
      </c>
      <c r="B69" s="1095"/>
      <c r="C69" s="514"/>
      <c r="D69" s="514"/>
      <c r="E69" s="136"/>
      <c r="F69" s="137"/>
      <c r="G69" s="138"/>
      <c r="H69" s="139"/>
      <c r="I69" s="1206" t="s">
        <v>2</v>
      </c>
      <c r="J69" s="1207"/>
      <c r="K69" s="136"/>
      <c r="L69" s="138"/>
      <c r="M69" s="140"/>
      <c r="N69" s="1118"/>
      <c r="O69" s="1120"/>
      <c r="P69" s="1120"/>
      <c r="Q69" s="1111"/>
      <c r="R69" s="1111"/>
      <c r="S69" s="1082"/>
      <c r="T69" s="1080"/>
      <c r="U69" s="1080"/>
      <c r="V69" s="1208"/>
      <c r="W69" s="1208"/>
      <c r="X69" s="1208"/>
      <c r="Y69" s="1208"/>
      <c r="Z69" s="1209"/>
      <c r="AA69" s="1080"/>
      <c r="AB69" s="1208"/>
      <c r="AC69" s="1208"/>
      <c r="AD69" s="1208"/>
      <c r="AE69" s="1208"/>
      <c r="AF69" s="1209"/>
      <c r="AG69" s="1080"/>
      <c r="AH69" s="1208"/>
      <c r="AI69" s="1208"/>
      <c r="AJ69" s="1208"/>
      <c r="AK69" s="1208"/>
      <c r="AL69" s="1209"/>
      <c r="AM69" s="1212"/>
      <c r="AN69" s="1080"/>
      <c r="AO69" s="1082"/>
      <c r="AP69" s="1082"/>
      <c r="AQ69" s="1084"/>
    </row>
    <row r="70" spans="1:43">
      <c r="A70" s="1094"/>
      <c r="B70" s="1095"/>
      <c r="C70" s="514"/>
      <c r="D70" s="514"/>
      <c r="E70" s="95"/>
      <c r="F70" s="96"/>
      <c r="G70" s="390"/>
      <c r="H70" s="375"/>
      <c r="I70" s="1043" t="s">
        <v>8</v>
      </c>
      <c r="J70" s="1044"/>
      <c r="K70" s="95"/>
      <c r="L70" s="390"/>
      <c r="M70" s="390"/>
      <c r="N70" s="1101"/>
      <c r="O70" s="1104"/>
      <c r="P70" s="1104"/>
      <c r="Q70" s="1066"/>
      <c r="R70" s="1066"/>
      <c r="S70" s="1068"/>
      <c r="T70" s="1048"/>
      <c r="U70" s="1048"/>
      <c r="V70" s="1199"/>
      <c r="W70" s="1199"/>
      <c r="X70" s="1199"/>
      <c r="Y70" s="1199"/>
      <c r="Z70" s="1200"/>
      <c r="AA70" s="1048"/>
      <c r="AB70" s="1199"/>
      <c r="AC70" s="1199"/>
      <c r="AD70" s="1199"/>
      <c r="AE70" s="1199"/>
      <c r="AF70" s="1200"/>
      <c r="AG70" s="1048"/>
      <c r="AH70" s="1199"/>
      <c r="AI70" s="1199"/>
      <c r="AJ70" s="1199"/>
      <c r="AK70" s="1199"/>
      <c r="AL70" s="1200"/>
      <c r="AM70" s="1204"/>
      <c r="AN70" s="1048"/>
      <c r="AO70" s="1054"/>
      <c r="AP70" s="1054"/>
      <c r="AQ70" s="1041"/>
    </row>
    <row r="71" spans="1:43" ht="14.25" thickBot="1">
      <c r="A71" s="1109"/>
      <c r="B71" s="1110"/>
      <c r="C71" s="517"/>
      <c r="D71" s="517"/>
      <c r="E71" s="115"/>
      <c r="F71" s="116"/>
      <c r="G71" s="117"/>
      <c r="H71" s="141"/>
      <c r="I71" s="1045" t="s">
        <v>10</v>
      </c>
      <c r="J71" s="1046"/>
      <c r="K71" s="115"/>
      <c r="L71" s="117"/>
      <c r="M71" s="142"/>
      <c r="N71" s="1119"/>
      <c r="O71" s="1121"/>
      <c r="P71" s="1121"/>
      <c r="Q71" s="1112"/>
      <c r="R71" s="1112"/>
      <c r="S71" s="1113"/>
      <c r="T71" s="1081"/>
      <c r="U71" s="1081"/>
      <c r="V71" s="1210"/>
      <c r="W71" s="1210"/>
      <c r="X71" s="1210"/>
      <c r="Y71" s="1210"/>
      <c r="Z71" s="1211"/>
      <c r="AA71" s="1081"/>
      <c r="AB71" s="1210"/>
      <c r="AC71" s="1210"/>
      <c r="AD71" s="1210"/>
      <c r="AE71" s="1210"/>
      <c r="AF71" s="1211"/>
      <c r="AG71" s="1081"/>
      <c r="AH71" s="1210"/>
      <c r="AI71" s="1210"/>
      <c r="AJ71" s="1210"/>
      <c r="AK71" s="1210"/>
      <c r="AL71" s="1211"/>
      <c r="AM71" s="1213"/>
      <c r="AN71" s="1081"/>
      <c r="AO71" s="1083"/>
      <c r="AP71" s="1083"/>
      <c r="AQ71" s="1085"/>
    </row>
    <row r="72" spans="1:43" ht="14.25" thickTop="1">
      <c r="A72" s="1092" t="s">
        <v>34</v>
      </c>
      <c r="B72" s="1093"/>
      <c r="C72" s="514"/>
      <c r="D72" s="514"/>
      <c r="E72" s="136"/>
      <c r="F72" s="137"/>
      <c r="G72" s="138"/>
      <c r="H72" s="139"/>
      <c r="I72" s="1098" t="s">
        <v>2</v>
      </c>
      <c r="J72" s="1099"/>
      <c r="K72" s="136"/>
      <c r="L72" s="138"/>
      <c r="M72" s="137"/>
      <c r="N72" s="1100"/>
      <c r="O72" s="1103"/>
      <c r="P72" s="1103"/>
      <c r="Q72" s="1065"/>
      <c r="R72" s="1065"/>
      <c r="S72" s="1053"/>
      <c r="T72" s="1047"/>
      <c r="U72" s="1047"/>
      <c r="V72" s="1197"/>
      <c r="W72" s="1197"/>
      <c r="X72" s="1197"/>
      <c r="Y72" s="1197"/>
      <c r="Z72" s="1198"/>
      <c r="AA72" s="1047"/>
      <c r="AB72" s="1197"/>
      <c r="AC72" s="1197"/>
      <c r="AD72" s="1197"/>
      <c r="AE72" s="1197"/>
      <c r="AF72" s="1198"/>
      <c r="AG72" s="1047"/>
      <c r="AH72" s="1197"/>
      <c r="AI72" s="1197"/>
      <c r="AJ72" s="1197"/>
      <c r="AK72" s="1197"/>
      <c r="AL72" s="1198"/>
      <c r="AM72" s="1203"/>
      <c r="AN72" s="1047"/>
      <c r="AO72" s="1053"/>
      <c r="AP72" s="1053"/>
      <c r="AQ72" s="1040"/>
    </row>
    <row r="73" spans="1:43">
      <c r="A73" s="1094"/>
      <c r="B73" s="1095"/>
      <c r="C73" s="514"/>
      <c r="D73" s="514"/>
      <c r="E73" s="95"/>
      <c r="F73" s="96"/>
      <c r="G73" s="390"/>
      <c r="H73" s="375"/>
      <c r="I73" s="1043" t="s">
        <v>8</v>
      </c>
      <c r="J73" s="1044"/>
      <c r="K73" s="95"/>
      <c r="L73" s="390"/>
      <c r="M73" s="96"/>
      <c r="N73" s="1101"/>
      <c r="O73" s="1104"/>
      <c r="P73" s="1104"/>
      <c r="Q73" s="1066"/>
      <c r="R73" s="1066"/>
      <c r="S73" s="1068"/>
      <c r="T73" s="1048"/>
      <c r="U73" s="1048"/>
      <c r="V73" s="1199"/>
      <c r="W73" s="1199"/>
      <c r="X73" s="1199"/>
      <c r="Y73" s="1199"/>
      <c r="Z73" s="1200"/>
      <c r="AA73" s="1048"/>
      <c r="AB73" s="1199"/>
      <c r="AC73" s="1199"/>
      <c r="AD73" s="1199"/>
      <c r="AE73" s="1199"/>
      <c r="AF73" s="1200"/>
      <c r="AG73" s="1048"/>
      <c r="AH73" s="1199"/>
      <c r="AI73" s="1199"/>
      <c r="AJ73" s="1199"/>
      <c r="AK73" s="1199"/>
      <c r="AL73" s="1200"/>
      <c r="AM73" s="1204"/>
      <c r="AN73" s="1048"/>
      <c r="AO73" s="1054"/>
      <c r="AP73" s="1054"/>
      <c r="AQ73" s="1041"/>
    </row>
    <row r="74" spans="1:43" ht="14.25" thickBot="1">
      <c r="A74" s="1096"/>
      <c r="B74" s="1097"/>
      <c r="C74" s="515"/>
      <c r="D74" s="515"/>
      <c r="E74" s="143"/>
      <c r="F74" s="144"/>
      <c r="G74" s="145"/>
      <c r="H74" s="146"/>
      <c r="I74" s="1078" t="s">
        <v>10</v>
      </c>
      <c r="J74" s="1079"/>
      <c r="K74" s="143"/>
      <c r="L74" s="145"/>
      <c r="M74" s="144"/>
      <c r="N74" s="1102"/>
      <c r="O74" s="1105"/>
      <c r="P74" s="1105"/>
      <c r="Q74" s="1067"/>
      <c r="R74" s="1067"/>
      <c r="S74" s="1069"/>
      <c r="T74" s="1049"/>
      <c r="U74" s="1049"/>
      <c r="V74" s="1201"/>
      <c r="W74" s="1201"/>
      <c r="X74" s="1201"/>
      <c r="Y74" s="1201"/>
      <c r="Z74" s="1202"/>
      <c r="AA74" s="1049"/>
      <c r="AB74" s="1201"/>
      <c r="AC74" s="1201"/>
      <c r="AD74" s="1201"/>
      <c r="AE74" s="1201"/>
      <c r="AF74" s="1202"/>
      <c r="AG74" s="1049"/>
      <c r="AH74" s="1201"/>
      <c r="AI74" s="1201"/>
      <c r="AJ74" s="1201"/>
      <c r="AK74" s="1201"/>
      <c r="AL74" s="1202"/>
      <c r="AM74" s="1205"/>
      <c r="AN74" s="1049"/>
      <c r="AO74" s="1055"/>
      <c r="AP74" s="1055"/>
      <c r="AQ74" s="1042"/>
    </row>
    <row r="75" spans="1:43" ht="17.850000000000001" customHeight="1">
      <c r="A75" s="422" t="s">
        <v>135</v>
      </c>
      <c r="B75" s="528"/>
      <c r="C75" s="528"/>
      <c r="D75" s="528"/>
      <c r="E75" s="400"/>
      <c r="F75" s="397"/>
      <c r="G75" s="397"/>
      <c r="H75" s="397"/>
      <c r="I75" s="401"/>
      <c r="J75" s="401"/>
      <c r="K75" s="400"/>
      <c r="L75" s="397"/>
      <c r="M75" s="397"/>
      <c r="N75" s="402"/>
      <c r="O75" s="403"/>
      <c r="P75" s="403"/>
      <c r="Q75" s="72"/>
      <c r="R75" s="72"/>
      <c r="S75" s="399"/>
      <c r="T75" s="399"/>
      <c r="U75" s="399"/>
      <c r="V75" s="399"/>
      <c r="W75" s="399"/>
      <c r="X75" s="399"/>
      <c r="Y75" s="399"/>
      <c r="Z75" s="399"/>
      <c r="AA75" s="399"/>
      <c r="AB75" s="399"/>
      <c r="AC75" s="399"/>
      <c r="AD75" s="399"/>
      <c r="AE75" s="399"/>
      <c r="AF75" s="399"/>
      <c r="AG75" s="399"/>
      <c r="AH75" s="399"/>
      <c r="AI75" s="399"/>
      <c r="AJ75" s="399"/>
      <c r="AK75" s="399"/>
      <c r="AL75" s="399"/>
      <c r="AM75" s="399"/>
      <c r="AN75" s="399"/>
      <c r="AQ75" s="523"/>
    </row>
    <row r="76" spans="1:43" ht="18" customHeight="1">
      <c r="A76" s="420" t="s">
        <v>130</v>
      </c>
      <c r="F76" s="398"/>
      <c r="G76" s="398"/>
      <c r="H76" s="398"/>
      <c r="I76" s="398"/>
      <c r="J76" s="398"/>
    </row>
    <row r="77" spans="1:43" ht="18" customHeight="1">
      <c r="A77" s="421" t="s">
        <v>636</v>
      </c>
    </row>
    <row r="78" spans="1:43" ht="18" customHeight="1">
      <c r="A78" s="406" t="s">
        <v>801</v>
      </c>
      <c r="B78" s="413"/>
      <c r="C78" s="405"/>
      <c r="D78" s="405"/>
    </row>
    <row r="79" spans="1:43" ht="18" customHeight="1">
      <c r="A79" s="421" t="s">
        <v>802</v>
      </c>
      <c r="B79" s="413"/>
      <c r="C79" s="405"/>
      <c r="D79" s="405"/>
    </row>
    <row r="80" spans="1:43" ht="18" customHeight="1">
      <c r="A80" s="420" t="s">
        <v>803</v>
      </c>
      <c r="B80" s="412"/>
      <c r="C80" s="420"/>
      <c r="D80" s="420"/>
      <c r="E80" s="404"/>
      <c r="F80" s="404"/>
      <c r="G80" s="404"/>
      <c r="H80" s="404"/>
      <c r="I80" s="404"/>
      <c r="J80" s="404"/>
      <c r="K80" s="404"/>
      <c r="L80" s="404"/>
      <c r="M80" s="404"/>
      <c r="N80" s="404"/>
      <c r="O80" s="404"/>
      <c r="P80" s="404"/>
      <c r="Q80" s="404"/>
      <c r="R80" s="404"/>
      <c r="S80" s="396"/>
      <c r="T80" s="396"/>
      <c r="U80" s="396"/>
      <c r="V80" s="396"/>
      <c r="W80" s="396"/>
      <c r="X80" s="396"/>
      <c r="Y80" s="396"/>
      <c r="Z80" s="396"/>
      <c r="AA80" s="396"/>
      <c r="AB80" s="396"/>
      <c r="AC80" s="396"/>
      <c r="AD80" s="396"/>
      <c r="AE80" s="396"/>
      <c r="AF80" s="396"/>
      <c r="AG80" s="396"/>
      <c r="AH80" s="396"/>
      <c r="AI80" s="396"/>
      <c r="AJ80" s="396"/>
      <c r="AK80" s="396"/>
      <c r="AL80" s="396"/>
      <c r="AM80" s="396"/>
      <c r="AN80" s="396"/>
    </row>
    <row r="81" spans="1:43" ht="18" customHeight="1">
      <c r="A81" s="420" t="s">
        <v>804</v>
      </c>
      <c r="B81" s="412"/>
      <c r="C81" s="420"/>
      <c r="D81" s="420"/>
      <c r="E81" s="404"/>
      <c r="F81" s="404"/>
      <c r="G81" s="404"/>
      <c r="H81" s="404"/>
      <c r="I81" s="404"/>
      <c r="J81" s="404"/>
      <c r="K81" s="404"/>
      <c r="L81" s="404"/>
      <c r="M81" s="404"/>
      <c r="N81" s="404"/>
      <c r="O81" s="404"/>
      <c r="P81" s="404"/>
      <c r="Q81" s="404"/>
      <c r="R81" s="404"/>
      <c r="S81" s="396"/>
      <c r="T81" s="396"/>
      <c r="U81" s="396"/>
      <c r="V81" s="396"/>
      <c r="W81" s="396"/>
      <c r="X81" s="396"/>
      <c r="Y81" s="396"/>
      <c r="Z81" s="396"/>
      <c r="AA81" s="396"/>
      <c r="AB81" s="396"/>
      <c r="AC81" s="396"/>
      <c r="AD81" s="396"/>
      <c r="AE81" s="396"/>
      <c r="AF81" s="396"/>
      <c r="AG81" s="396"/>
      <c r="AH81" s="396"/>
      <c r="AI81" s="396"/>
      <c r="AJ81" s="396"/>
      <c r="AK81" s="396"/>
      <c r="AL81" s="396"/>
      <c r="AM81" s="396"/>
      <c r="AN81" s="396"/>
    </row>
    <row r="82" spans="1:43" ht="18" customHeight="1">
      <c r="A82" s="420" t="s">
        <v>805</v>
      </c>
      <c r="B82" s="412"/>
      <c r="C82" s="420"/>
      <c r="D82" s="420"/>
    </row>
    <row r="83" spans="1:43" ht="18" customHeight="1">
      <c r="A83" s="420" t="s">
        <v>806</v>
      </c>
      <c r="B83" s="414"/>
    </row>
    <row r="84" spans="1:43" ht="18" customHeight="1">
      <c r="A84" s="420" t="s">
        <v>132</v>
      </c>
    </row>
    <row r="85" spans="1:43" ht="48.6" customHeight="1">
      <c r="A85" s="1194" t="s">
        <v>807</v>
      </c>
      <c r="B85" s="1195"/>
      <c r="C85" s="1195"/>
      <c r="D85" s="1195"/>
      <c r="E85" s="1195"/>
      <c r="F85" s="1195"/>
      <c r="G85" s="1195"/>
      <c r="H85" s="1195"/>
      <c r="I85" s="1195"/>
      <c r="J85" s="1195"/>
      <c r="K85" s="1195"/>
      <c r="L85" s="1195"/>
      <c r="M85" s="1195"/>
      <c r="N85" s="1195"/>
      <c r="O85" s="1195"/>
      <c r="P85" s="1195"/>
      <c r="Q85" s="1195"/>
      <c r="R85" s="1195"/>
      <c r="S85" s="1195"/>
      <c r="T85" s="1195"/>
      <c r="U85" s="1195"/>
      <c r="V85" s="1195"/>
      <c r="W85" s="1195"/>
      <c r="X85" s="1195"/>
      <c r="Y85" s="1195"/>
      <c r="Z85" s="1195"/>
      <c r="AA85" s="1195"/>
      <c r="AB85" s="1195"/>
      <c r="AC85" s="1195"/>
      <c r="AD85" s="1195"/>
      <c r="AE85" s="1195"/>
      <c r="AF85" s="1195"/>
      <c r="AG85" s="1195"/>
      <c r="AH85" s="1195"/>
      <c r="AI85" s="1195"/>
      <c r="AJ85" s="1195"/>
      <c r="AK85" s="1195"/>
      <c r="AL85" s="1195"/>
      <c r="AM85" s="1195"/>
      <c r="AN85" s="1195"/>
      <c r="AO85" s="1195"/>
      <c r="AP85" s="1195"/>
      <c r="AQ85" s="1195"/>
    </row>
    <row r="86" spans="1:43">
      <c r="A86" s="411" t="s">
        <v>116</v>
      </c>
    </row>
    <row r="87" spans="1:43" ht="18" customHeight="1">
      <c r="A87" s="411" t="s">
        <v>149</v>
      </c>
    </row>
    <row r="88" spans="1:43" ht="18" customHeight="1">
      <c r="A88" s="411" t="s">
        <v>150</v>
      </c>
    </row>
    <row r="89" spans="1:43" ht="18" customHeight="1">
      <c r="A89" s="411" t="s">
        <v>151</v>
      </c>
    </row>
    <row r="90" spans="1:43" ht="17.850000000000001" customHeight="1">
      <c r="A90" s="419" t="s">
        <v>836</v>
      </c>
    </row>
    <row r="91" spans="1:43">
      <c r="A91" s="420"/>
    </row>
    <row r="108" spans="6:6">
      <c r="F108" s="26"/>
    </row>
  </sheetData>
  <mergeCells count="87">
    <mergeCell ref="A3:T3"/>
    <mergeCell ref="AN4:AQ4"/>
    <mergeCell ref="A5:A7"/>
    <mergeCell ref="B5:B7"/>
    <mergeCell ref="C5:C7"/>
    <mergeCell ref="D5:D7"/>
    <mergeCell ref="E5:E7"/>
    <mergeCell ref="F5:G5"/>
    <mergeCell ref="H5:H7"/>
    <mergeCell ref="I5:J5"/>
    <mergeCell ref="N5:P5"/>
    <mergeCell ref="Q5:Q7"/>
    <mergeCell ref="R5:R7"/>
    <mergeCell ref="S5:S7"/>
    <mergeCell ref="T5:T7"/>
    <mergeCell ref="O6:P7"/>
    <mergeCell ref="U5:AM6"/>
    <mergeCell ref="AN5:AN7"/>
    <mergeCell ref="AO5:AO7"/>
    <mergeCell ref="AP5:AP7"/>
    <mergeCell ref="AQ5:AQ7"/>
    <mergeCell ref="U7:Z7"/>
    <mergeCell ref="AA7:AF7"/>
    <mergeCell ref="AG7:AL7"/>
    <mergeCell ref="A66:B68"/>
    <mergeCell ref="I66:J66"/>
    <mergeCell ref="O66:O68"/>
    <mergeCell ref="P66:P68"/>
    <mergeCell ref="Q66:Q68"/>
    <mergeCell ref="F6:F7"/>
    <mergeCell ref="G6:G7"/>
    <mergeCell ref="I6:I7"/>
    <mergeCell ref="J6:J7"/>
    <mergeCell ref="N6:N7"/>
    <mergeCell ref="M5:M6"/>
    <mergeCell ref="AO66:AO68"/>
    <mergeCell ref="AP66:AP68"/>
    <mergeCell ref="AQ66:AQ68"/>
    <mergeCell ref="I67:J67"/>
    <mergeCell ref="I68:J68"/>
    <mergeCell ref="T66:T68"/>
    <mergeCell ref="U66:Z68"/>
    <mergeCell ref="AA66:AF68"/>
    <mergeCell ref="AG66:AL68"/>
    <mergeCell ref="AM66:AM68"/>
    <mergeCell ref="AN66:AN68"/>
    <mergeCell ref="R66:R68"/>
    <mergeCell ref="S66:S68"/>
    <mergeCell ref="AP69:AP71"/>
    <mergeCell ref="AQ69:AQ71"/>
    <mergeCell ref="Q69:Q71"/>
    <mergeCell ref="R69:R71"/>
    <mergeCell ref="S69:S71"/>
    <mergeCell ref="T69:T71"/>
    <mergeCell ref="U69:Z71"/>
    <mergeCell ref="AA69:AF71"/>
    <mergeCell ref="O72:O74"/>
    <mergeCell ref="AG69:AL71"/>
    <mergeCell ref="AM69:AM71"/>
    <mergeCell ref="AN69:AN71"/>
    <mergeCell ref="AO69:AO71"/>
    <mergeCell ref="O69:O71"/>
    <mergeCell ref="P69:P71"/>
    <mergeCell ref="I70:J70"/>
    <mergeCell ref="I71:J71"/>
    <mergeCell ref="A72:B74"/>
    <mergeCell ref="I72:J72"/>
    <mergeCell ref="N72:N74"/>
    <mergeCell ref="A69:B71"/>
    <mergeCell ref="I69:J69"/>
    <mergeCell ref="N69:N71"/>
    <mergeCell ref="AQ72:AQ74"/>
    <mergeCell ref="I73:J73"/>
    <mergeCell ref="I74:J74"/>
    <mergeCell ref="A85:AQ85"/>
    <mergeCell ref="AA72:AF74"/>
    <mergeCell ref="AG72:AL74"/>
    <mergeCell ref="AM72:AM74"/>
    <mergeCell ref="AN72:AN74"/>
    <mergeCell ref="AO72:AO74"/>
    <mergeCell ref="AP72:AP74"/>
    <mergeCell ref="P72:P74"/>
    <mergeCell ref="Q72:Q74"/>
    <mergeCell ref="R72:R74"/>
    <mergeCell ref="S72:S74"/>
    <mergeCell ref="T72:T74"/>
    <mergeCell ref="U72:Z74"/>
  </mergeCells>
  <phoneticPr fontId="13"/>
  <dataValidations count="10">
    <dataValidation type="whole" allowBlank="1" showInputMessage="1" showErrorMessage="1" sqref="AA3:AB3">
      <formula1>0</formula1>
      <formula2>9999</formula2>
    </dataValidation>
    <dataValidation type="whole" allowBlank="1" showInputMessage="1" showErrorMessage="1" sqref="Z9:Z13 AF9:AF13 AF15:AF65 Z15:Z65">
      <formula1>0</formula1>
      <formula2>99</formula2>
    </dataValidation>
    <dataValidation type="list" allowBlank="1" showInputMessage="1" showErrorMessage="1" sqref="AB9:AB65 AH9:AH65 V9:V65">
      <formula1>"新30,新31"</formula1>
    </dataValidation>
    <dataValidation type="list" allowBlank="1" showInputMessage="1" showErrorMessage="1" sqref="AG9:AG13 U9:U13 AA15:AA65 AA9:AA13 U15:U65 AG15:AG65">
      <formula1>"内閣官房,内閣府,個人情報保護委員会,公正取引委員会,警察庁,金融庁,消費者庁,復興庁,総務省,法務省,外務省,財務省,文部科学省,厚生労働省,農林水産省,経済産業省,国土交通省,環境省,原子力規制委員会,防衛省"</formula1>
    </dataValidation>
    <dataValidation type="list" allowBlank="1" showInputMessage="1" showErrorMessage="1" sqref="AN9:AN74">
      <formula1>"前年度新規,最終実施年度 ,行革推進会議,継続の是非,その他,平成２７年度対象,平成２８年度対象,平成２９年度対象,平成３０年度対象"</formula1>
    </dataValidation>
    <dataValidation type="list" allowBlank="1" showInputMessage="1" showErrorMessage="1" sqref="I9:I65">
      <formula1>"廃止,事業全体の抜本的な改善,事業内容の一部改善,終了予定,現状通り"</formula1>
    </dataValidation>
    <dataValidation type="list" allowBlank="1" showInputMessage="1" showErrorMessage="1" sqref="AO8:AQ65">
      <formula1>"○, 　,"</formula1>
    </dataValidation>
    <dataValidation type="list" allowBlank="1" showInputMessage="1" showErrorMessage="1" sqref="O9:O65">
      <formula1>"廃止,縮減, 執行等改善,年度内に改善を検討,予定通り終了,現状通り"</formula1>
    </dataValidation>
    <dataValidation type="list" allowBlank="1" showInputMessage="1" showErrorMessage="1" sqref="AN8">
      <formula1>"前年度新規,最終実施年度 ,その他"</formula1>
    </dataValidation>
    <dataValidation type="list" allowBlank="1" showInputMessage="1" showErrorMessage="1" sqref="I8">
      <formula1>"廃止,事業全体の抜本的改善,事業内容の改善,現状通り"</formula1>
    </dataValidation>
  </dataValidations>
  <printOptions horizontalCentered="1"/>
  <pageMargins left="0.39370078740157483" right="0.39370078740157483" top="0.78740157480314965" bottom="0.59055118110236227" header="0.51181102362204722" footer="0.39370078740157483"/>
  <pageSetup paperSize="8" scale="43" orientation="landscape" cellComments="asDisplayed" horizontalDpi="300" verticalDpi="300" r:id="rId1"/>
  <headerFooter alignWithMargins="0">
    <oddHeader>&amp;L&amp;28様式１&amp;R&amp;26別添１</oddHead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F52"/>
  <sheetViews>
    <sheetView view="pageBreakPreview" zoomScaleNormal="100" zoomScaleSheetLayoutView="100" zoomScalePageLayoutView="80" workbookViewId="0">
      <pane xSplit="2" ySplit="7" topLeftCell="C23" activePane="bottomRight" state="frozen"/>
      <selection pane="topRight" activeCell="C1" sqref="C1"/>
      <selection pane="bottomLeft" activeCell="A8" sqref="A8"/>
      <selection pane="bottomRight" activeCell="C24" sqref="C24:C26"/>
    </sheetView>
  </sheetViews>
  <sheetFormatPr defaultColWidth="9" defaultRowHeight="13.5"/>
  <cols>
    <col min="1" max="1" width="11.125" style="2" customWidth="1"/>
    <col min="2" max="2" width="54.125" style="2" customWidth="1"/>
    <col min="3" max="3" width="12.125" style="2" customWidth="1"/>
    <col min="4" max="4" width="40.875" style="2" customWidth="1"/>
    <col min="5" max="5" width="15" style="2" customWidth="1"/>
    <col min="6" max="6" width="12" style="2" customWidth="1"/>
    <col min="7" max="7" width="17.875" style="2" customWidth="1"/>
    <col min="8" max="8" width="16.875" style="2" customWidth="1"/>
    <col min="9" max="9" width="34.125" style="2" customWidth="1"/>
    <col min="10" max="10" width="6.625" style="411" customWidth="1"/>
    <col min="11" max="11" width="4.625" style="411" customWidth="1"/>
    <col min="12" max="12" width="2.625" style="411" customWidth="1"/>
    <col min="13" max="13" width="6.625" style="411" customWidth="1"/>
    <col min="14" max="15" width="2.625" style="411" customWidth="1"/>
    <col min="16" max="16" width="6.625" style="411" customWidth="1"/>
    <col min="17" max="17" width="4.625" style="411" customWidth="1"/>
    <col min="18" max="18" width="2.625" style="411" customWidth="1"/>
    <col min="19" max="19" width="6.125" style="411" customWidth="1"/>
    <col min="20" max="21" width="2.625" style="411" customWidth="1"/>
    <col min="22" max="22" width="6.625" style="411" customWidth="1"/>
    <col min="23" max="23" width="4.625" style="411" customWidth="1"/>
    <col min="24" max="24" width="2.625" style="411" customWidth="1"/>
    <col min="25" max="25" width="6" style="411" customWidth="1"/>
    <col min="26" max="27" width="2.625" style="411" customWidth="1"/>
    <col min="28" max="28" width="12.875" style="411" customWidth="1"/>
    <col min="29" max="30" width="4.875" style="2" customWidth="1"/>
    <col min="31" max="31" width="5.125" style="2" customWidth="1"/>
    <col min="32" max="32" width="10.875" style="2" customWidth="1"/>
    <col min="33" max="16384" width="9" style="2"/>
  </cols>
  <sheetData>
    <row r="1" spans="1:32" ht="21">
      <c r="A1" s="25" t="s">
        <v>1139</v>
      </c>
    </row>
    <row r="2" spans="1:32" ht="14.1" customHeight="1"/>
    <row r="3" spans="1:32" ht="18.75">
      <c r="A3" s="17" t="s">
        <v>166</v>
      </c>
    </row>
    <row r="4" spans="1:32" ht="14.25" thickBot="1">
      <c r="A4" s="536" t="s">
        <v>838</v>
      </c>
      <c r="B4" s="3"/>
      <c r="C4" s="1"/>
      <c r="D4" s="1"/>
      <c r="E4" s="1"/>
      <c r="F4" s="1"/>
      <c r="G4" s="1"/>
      <c r="H4" s="14"/>
      <c r="I4" s="14"/>
      <c r="J4" s="433"/>
      <c r="K4" s="433"/>
      <c r="L4" s="433"/>
      <c r="M4" s="433"/>
      <c r="N4" s="433"/>
      <c r="O4" s="433"/>
      <c r="P4" s="433"/>
      <c r="Q4" s="433"/>
      <c r="R4" s="433"/>
      <c r="S4" s="433"/>
      <c r="T4" s="433"/>
      <c r="U4" s="433"/>
      <c r="V4" s="433"/>
      <c r="W4" s="433"/>
      <c r="X4" s="433"/>
      <c r="Y4" s="433"/>
      <c r="Z4" s="433"/>
      <c r="AA4" s="433"/>
      <c r="AB4" s="433"/>
      <c r="AC4" s="1166"/>
      <c r="AD4" s="1166"/>
      <c r="AE4" s="1216"/>
    </row>
    <row r="5" spans="1:32" ht="20.25" customHeight="1">
      <c r="A5" s="1169" t="s">
        <v>65</v>
      </c>
      <c r="B5" s="1142" t="s">
        <v>70</v>
      </c>
      <c r="C5" s="1151" t="s">
        <v>840</v>
      </c>
      <c r="D5" s="1151" t="s">
        <v>99</v>
      </c>
      <c r="E5" s="1151" t="s">
        <v>841</v>
      </c>
      <c r="F5" s="1142" t="s">
        <v>0</v>
      </c>
      <c r="G5" s="1142" t="s">
        <v>56</v>
      </c>
      <c r="H5" s="1142" t="s">
        <v>842</v>
      </c>
      <c r="I5" s="1217" t="s">
        <v>843</v>
      </c>
      <c r="J5" s="1214" t="s">
        <v>815</v>
      </c>
      <c r="K5" s="1154"/>
      <c r="L5" s="1154"/>
      <c r="M5" s="1154"/>
      <c r="N5" s="1154"/>
      <c r="O5" s="1154"/>
      <c r="P5" s="1154"/>
      <c r="Q5" s="1154"/>
      <c r="R5" s="1154"/>
      <c r="S5" s="1154"/>
      <c r="T5" s="1154"/>
      <c r="U5" s="1154"/>
      <c r="V5" s="1154"/>
      <c r="W5" s="1154"/>
      <c r="X5" s="1154"/>
      <c r="Y5" s="1154"/>
      <c r="Z5" s="1154"/>
      <c r="AA5" s="1154"/>
      <c r="AB5" s="1155"/>
      <c r="AC5" s="1151" t="s">
        <v>138</v>
      </c>
      <c r="AD5" s="1151" t="s">
        <v>139</v>
      </c>
      <c r="AE5" s="1188" t="s">
        <v>127</v>
      </c>
    </row>
    <row r="6" spans="1:32" ht="20.25" customHeight="1">
      <c r="A6" s="1170"/>
      <c r="B6" s="1172"/>
      <c r="C6" s="1179"/>
      <c r="D6" s="1179"/>
      <c r="E6" s="1179"/>
      <c r="F6" s="1172"/>
      <c r="G6" s="1143"/>
      <c r="H6" s="1218"/>
      <c r="I6" s="1218"/>
      <c r="J6" s="1224"/>
      <c r="K6" s="1225"/>
      <c r="L6" s="1225"/>
      <c r="M6" s="1225"/>
      <c r="N6" s="1225"/>
      <c r="O6" s="1225"/>
      <c r="P6" s="1225"/>
      <c r="Q6" s="1225"/>
      <c r="R6" s="1225"/>
      <c r="S6" s="1225"/>
      <c r="T6" s="1225"/>
      <c r="U6" s="1225"/>
      <c r="V6" s="1225"/>
      <c r="W6" s="1225"/>
      <c r="X6" s="1225"/>
      <c r="Y6" s="1225"/>
      <c r="Z6" s="1225"/>
      <c r="AA6" s="1225"/>
      <c r="AB6" s="1226"/>
      <c r="AC6" s="1152"/>
      <c r="AD6" s="1152"/>
      <c r="AE6" s="1189"/>
    </row>
    <row r="7" spans="1:32" ht="20.25" customHeight="1" thickBot="1">
      <c r="A7" s="1171"/>
      <c r="B7" s="1173"/>
      <c r="C7" s="1175"/>
      <c r="D7" s="1175"/>
      <c r="E7" s="1175"/>
      <c r="F7" s="1173"/>
      <c r="G7" s="1144"/>
      <c r="H7" s="1219"/>
      <c r="I7" s="1219"/>
      <c r="J7" s="1160" t="s">
        <v>748</v>
      </c>
      <c r="K7" s="1158"/>
      <c r="L7" s="1158"/>
      <c r="M7" s="1158"/>
      <c r="N7" s="1158"/>
      <c r="O7" s="1159"/>
      <c r="P7" s="1160" t="s">
        <v>749</v>
      </c>
      <c r="Q7" s="1158"/>
      <c r="R7" s="1158"/>
      <c r="S7" s="1158"/>
      <c r="T7" s="1158"/>
      <c r="U7" s="1159"/>
      <c r="V7" s="1160" t="s">
        <v>750</v>
      </c>
      <c r="W7" s="1158"/>
      <c r="X7" s="1158"/>
      <c r="Y7" s="1158"/>
      <c r="Z7" s="1158"/>
      <c r="AA7" s="1159"/>
      <c r="AB7" s="522" t="s">
        <v>751</v>
      </c>
      <c r="AC7" s="1153"/>
      <c r="AD7" s="1153"/>
      <c r="AE7" s="1190"/>
    </row>
    <row r="8" spans="1:32" ht="24.75" customHeight="1">
      <c r="A8" s="78"/>
      <c r="B8" s="79" t="s">
        <v>657</v>
      </c>
      <c r="C8" s="81"/>
      <c r="D8" s="356"/>
      <c r="E8" s="81"/>
      <c r="F8" s="80"/>
      <c r="G8" s="80"/>
      <c r="H8" s="80"/>
      <c r="I8" s="84"/>
      <c r="J8" s="69"/>
      <c r="K8" s="69"/>
      <c r="L8" s="69"/>
      <c r="M8" s="69"/>
      <c r="N8" s="69"/>
      <c r="O8" s="69"/>
      <c r="P8" s="69"/>
      <c r="Q8" s="69"/>
      <c r="R8" s="69"/>
      <c r="S8" s="69"/>
      <c r="T8" s="69"/>
      <c r="U8" s="69"/>
      <c r="V8" s="69"/>
      <c r="W8" s="69"/>
      <c r="X8" s="69"/>
      <c r="Y8" s="69"/>
      <c r="Z8" s="69"/>
      <c r="AA8" s="69"/>
      <c r="AB8" s="69"/>
      <c r="AC8" s="80"/>
      <c r="AD8" s="80"/>
      <c r="AE8" s="85" t="s">
        <v>119</v>
      </c>
    </row>
    <row r="9" spans="1:32" s="398" customFormat="1" ht="40.700000000000003" customHeight="1">
      <c r="A9" s="331" t="s">
        <v>776</v>
      </c>
      <c r="B9" s="377" t="s">
        <v>759</v>
      </c>
      <c r="C9" s="390">
        <v>300</v>
      </c>
      <c r="D9" s="357" t="s">
        <v>792</v>
      </c>
      <c r="E9" s="358">
        <v>300</v>
      </c>
      <c r="F9" s="330"/>
      <c r="G9" s="385" t="s">
        <v>670</v>
      </c>
      <c r="H9" s="381" t="s">
        <v>1753</v>
      </c>
      <c r="I9" s="379" t="s">
        <v>1754</v>
      </c>
      <c r="J9" s="428" t="s">
        <v>1176</v>
      </c>
      <c r="K9" s="442" t="s">
        <v>845</v>
      </c>
      <c r="L9" s="655" t="s">
        <v>1651</v>
      </c>
      <c r="M9" s="437">
        <v>3</v>
      </c>
      <c r="N9" s="655" t="s">
        <v>792</v>
      </c>
      <c r="O9" s="438"/>
      <c r="P9" s="428"/>
      <c r="Q9" s="442"/>
      <c r="R9" s="655" t="s">
        <v>1651</v>
      </c>
      <c r="S9" s="437"/>
      <c r="T9" s="655" t="s">
        <v>1651</v>
      </c>
      <c r="U9" s="438"/>
      <c r="V9" s="428"/>
      <c r="W9" s="442"/>
      <c r="X9" s="655" t="s">
        <v>792</v>
      </c>
      <c r="Y9" s="437"/>
      <c r="Z9" s="655" t="s">
        <v>792</v>
      </c>
      <c r="AA9" s="438"/>
      <c r="AB9" s="342"/>
      <c r="AC9" s="292" t="s">
        <v>129</v>
      </c>
      <c r="AD9" s="292"/>
      <c r="AE9" s="392"/>
      <c r="AF9" s="414"/>
    </row>
    <row r="10" spans="1:32" s="38" customFormat="1" ht="41.1" customHeight="1">
      <c r="A10" s="331" t="s">
        <v>1207</v>
      </c>
      <c r="B10" s="377" t="s">
        <v>772</v>
      </c>
      <c r="C10" s="390">
        <v>100</v>
      </c>
      <c r="D10" s="357" t="s">
        <v>534</v>
      </c>
      <c r="E10" s="851">
        <v>300</v>
      </c>
      <c r="F10" s="98"/>
      <c r="G10" s="387" t="s">
        <v>174</v>
      </c>
      <c r="H10" s="381" t="s">
        <v>182</v>
      </c>
      <c r="I10" s="379" t="s">
        <v>183</v>
      </c>
      <c r="J10" s="428" t="s">
        <v>1176</v>
      </c>
      <c r="K10" s="442" t="s">
        <v>845</v>
      </c>
      <c r="L10" s="655" t="s">
        <v>792</v>
      </c>
      <c r="M10" s="437">
        <v>5</v>
      </c>
      <c r="N10" s="655" t="s">
        <v>792</v>
      </c>
      <c r="O10" s="438"/>
      <c r="P10" s="428"/>
      <c r="Q10" s="442"/>
      <c r="R10" s="655" t="s">
        <v>792</v>
      </c>
      <c r="S10" s="437"/>
      <c r="T10" s="655" t="s">
        <v>792</v>
      </c>
      <c r="U10" s="438"/>
      <c r="V10" s="428"/>
      <c r="W10" s="442"/>
      <c r="X10" s="655" t="s">
        <v>792</v>
      </c>
      <c r="Y10" s="437"/>
      <c r="Z10" s="655" t="s">
        <v>792</v>
      </c>
      <c r="AA10" s="438"/>
      <c r="AB10" s="342"/>
      <c r="AC10" s="292" t="s">
        <v>129</v>
      </c>
      <c r="AD10" s="292" t="s">
        <v>129</v>
      </c>
      <c r="AE10" s="392"/>
      <c r="AF10" s="389"/>
    </row>
    <row r="11" spans="1:32" s="700" customFormat="1" ht="41.1" customHeight="1">
      <c r="A11" s="349" t="s">
        <v>777</v>
      </c>
      <c r="B11" s="701" t="s">
        <v>1187</v>
      </c>
      <c r="C11" s="384">
        <v>6000</v>
      </c>
      <c r="D11" s="462" t="s">
        <v>534</v>
      </c>
      <c r="E11" s="851">
        <v>9650</v>
      </c>
      <c r="F11" s="701"/>
      <c r="G11" s="702" t="s">
        <v>174</v>
      </c>
      <c r="H11" s="703" t="s">
        <v>182</v>
      </c>
      <c r="I11" s="704" t="s">
        <v>183</v>
      </c>
      <c r="J11" s="705" t="s">
        <v>1176</v>
      </c>
      <c r="K11" s="706" t="s">
        <v>845</v>
      </c>
      <c r="L11" s="707" t="s">
        <v>792</v>
      </c>
      <c r="M11" s="437">
        <v>6</v>
      </c>
      <c r="N11" s="707" t="s">
        <v>792</v>
      </c>
      <c r="O11" s="438"/>
      <c r="P11" s="705"/>
      <c r="Q11" s="706"/>
      <c r="R11" s="707" t="s">
        <v>792</v>
      </c>
      <c r="S11" s="437"/>
      <c r="T11" s="707" t="s">
        <v>792</v>
      </c>
      <c r="U11" s="438"/>
      <c r="V11" s="705"/>
      <c r="W11" s="706"/>
      <c r="X11" s="707" t="s">
        <v>792</v>
      </c>
      <c r="Y11" s="437"/>
      <c r="Z11" s="707" t="s">
        <v>792</v>
      </c>
      <c r="AA11" s="438"/>
      <c r="AB11" s="708"/>
      <c r="AC11" s="709" t="s">
        <v>129</v>
      </c>
      <c r="AD11" s="709" t="s">
        <v>129</v>
      </c>
      <c r="AE11" s="710"/>
    </row>
    <row r="12" spans="1:32" s="398" customFormat="1" ht="41.1" customHeight="1">
      <c r="A12" s="331" t="s">
        <v>778</v>
      </c>
      <c r="B12" s="377" t="s">
        <v>773</v>
      </c>
      <c r="C12" s="390">
        <v>50</v>
      </c>
      <c r="D12" s="357" t="s">
        <v>534</v>
      </c>
      <c r="E12" s="149">
        <v>360</v>
      </c>
      <c r="F12" s="340"/>
      <c r="G12" s="385" t="s">
        <v>174</v>
      </c>
      <c r="H12" s="380" t="s">
        <v>182</v>
      </c>
      <c r="I12" s="381" t="s">
        <v>183</v>
      </c>
      <c r="J12" s="428" t="s">
        <v>1176</v>
      </c>
      <c r="K12" s="442" t="s">
        <v>845</v>
      </c>
      <c r="L12" s="655" t="s">
        <v>792</v>
      </c>
      <c r="M12" s="437">
        <v>17</v>
      </c>
      <c r="N12" s="655" t="s">
        <v>792</v>
      </c>
      <c r="O12" s="438"/>
      <c r="P12" s="428"/>
      <c r="Q12" s="442"/>
      <c r="R12" s="655" t="s">
        <v>792</v>
      </c>
      <c r="S12" s="437"/>
      <c r="T12" s="655" t="s">
        <v>792</v>
      </c>
      <c r="U12" s="438"/>
      <c r="V12" s="428"/>
      <c r="W12" s="442"/>
      <c r="X12" s="655" t="s">
        <v>792</v>
      </c>
      <c r="Y12" s="437"/>
      <c r="Z12" s="655" t="s">
        <v>792</v>
      </c>
      <c r="AA12" s="438"/>
      <c r="AB12" s="342"/>
      <c r="AC12" s="388" t="s">
        <v>129</v>
      </c>
      <c r="AD12" s="388"/>
      <c r="AE12" s="393"/>
      <c r="AF12" s="414"/>
    </row>
    <row r="13" spans="1:32" s="398" customFormat="1" ht="41.1" customHeight="1">
      <c r="A13" s="331" t="s">
        <v>779</v>
      </c>
      <c r="B13" s="377" t="s">
        <v>774</v>
      </c>
      <c r="C13" s="390">
        <v>2000</v>
      </c>
      <c r="D13" s="357" t="s">
        <v>534</v>
      </c>
      <c r="E13" s="847" t="s">
        <v>1878</v>
      </c>
      <c r="F13" s="340"/>
      <c r="G13" s="387" t="s">
        <v>174</v>
      </c>
      <c r="H13" s="380" t="s">
        <v>182</v>
      </c>
      <c r="I13" s="381" t="s">
        <v>183</v>
      </c>
      <c r="J13" s="428" t="s">
        <v>1176</v>
      </c>
      <c r="K13" s="442" t="s">
        <v>845</v>
      </c>
      <c r="L13" s="655" t="s">
        <v>792</v>
      </c>
      <c r="M13" s="437">
        <v>19</v>
      </c>
      <c r="N13" s="655" t="s">
        <v>792</v>
      </c>
      <c r="O13" s="438"/>
      <c r="P13" s="428"/>
      <c r="Q13" s="442"/>
      <c r="R13" s="655" t="s">
        <v>792</v>
      </c>
      <c r="S13" s="437"/>
      <c r="T13" s="655" t="s">
        <v>792</v>
      </c>
      <c r="U13" s="438"/>
      <c r="V13" s="428"/>
      <c r="W13" s="442"/>
      <c r="X13" s="655" t="s">
        <v>792</v>
      </c>
      <c r="Y13" s="437"/>
      <c r="Z13" s="655" t="s">
        <v>792</v>
      </c>
      <c r="AA13" s="438"/>
      <c r="AB13" s="342"/>
      <c r="AC13" s="388"/>
      <c r="AD13" s="388" t="s">
        <v>129</v>
      </c>
      <c r="AE13" s="393"/>
      <c r="AF13" s="414"/>
    </row>
    <row r="14" spans="1:32" s="398" customFormat="1" ht="41.1" customHeight="1">
      <c r="A14" s="331" t="s">
        <v>780</v>
      </c>
      <c r="B14" s="377" t="s">
        <v>775</v>
      </c>
      <c r="C14" s="390">
        <v>250</v>
      </c>
      <c r="D14" s="357" t="s">
        <v>534</v>
      </c>
      <c r="E14" s="847" t="s">
        <v>792</v>
      </c>
      <c r="F14" s="385"/>
      <c r="G14" s="387" t="s">
        <v>174</v>
      </c>
      <c r="H14" s="380" t="s">
        <v>182</v>
      </c>
      <c r="I14" s="381" t="s">
        <v>183</v>
      </c>
      <c r="J14" s="428" t="s">
        <v>1176</v>
      </c>
      <c r="K14" s="442" t="s">
        <v>845</v>
      </c>
      <c r="L14" s="655" t="s">
        <v>792</v>
      </c>
      <c r="M14" s="437">
        <v>20</v>
      </c>
      <c r="N14" s="655" t="s">
        <v>792</v>
      </c>
      <c r="O14" s="438"/>
      <c r="P14" s="428"/>
      <c r="Q14" s="442"/>
      <c r="R14" s="655" t="s">
        <v>792</v>
      </c>
      <c r="S14" s="437"/>
      <c r="T14" s="655" t="s">
        <v>792</v>
      </c>
      <c r="U14" s="438"/>
      <c r="V14" s="428"/>
      <c r="W14" s="442"/>
      <c r="X14" s="655" t="s">
        <v>792</v>
      </c>
      <c r="Y14" s="437"/>
      <c r="Z14" s="655" t="s">
        <v>792</v>
      </c>
      <c r="AA14" s="438"/>
      <c r="AB14" s="342"/>
      <c r="AC14" s="388" t="s">
        <v>129</v>
      </c>
      <c r="AD14" s="388"/>
      <c r="AE14" s="392"/>
      <c r="AF14" s="414"/>
    </row>
    <row r="15" spans="1:32" s="398" customFormat="1" ht="41.1" customHeight="1">
      <c r="A15" s="331" t="s">
        <v>781</v>
      </c>
      <c r="B15" s="385" t="s">
        <v>765</v>
      </c>
      <c r="C15" s="390">
        <v>1000</v>
      </c>
      <c r="D15" s="357" t="s">
        <v>534</v>
      </c>
      <c r="E15" s="390">
        <v>1000</v>
      </c>
      <c r="F15" s="340"/>
      <c r="G15" s="368" t="s">
        <v>764</v>
      </c>
      <c r="H15" s="380" t="s">
        <v>182</v>
      </c>
      <c r="I15" s="381" t="s">
        <v>183</v>
      </c>
      <c r="J15" s="428" t="s">
        <v>1176</v>
      </c>
      <c r="K15" s="442" t="s">
        <v>845</v>
      </c>
      <c r="L15" s="655" t="s">
        <v>792</v>
      </c>
      <c r="M15" s="437">
        <v>21</v>
      </c>
      <c r="N15" s="655" t="s">
        <v>792</v>
      </c>
      <c r="O15" s="438"/>
      <c r="P15" s="435" t="s">
        <v>1181</v>
      </c>
      <c r="Q15" s="436"/>
      <c r="R15" s="660" t="s">
        <v>1205</v>
      </c>
      <c r="S15" s="437">
        <v>294</v>
      </c>
      <c r="T15" s="660" t="s">
        <v>1205</v>
      </c>
      <c r="U15" s="438"/>
      <c r="V15" s="435" t="s">
        <v>1195</v>
      </c>
      <c r="W15" s="436"/>
      <c r="X15" s="660" t="s">
        <v>1205</v>
      </c>
      <c r="Y15" s="437">
        <v>43</v>
      </c>
      <c r="Z15" s="660" t="s">
        <v>1206</v>
      </c>
      <c r="AA15" s="438"/>
      <c r="AB15" s="342"/>
      <c r="AC15" s="388" t="s">
        <v>129</v>
      </c>
      <c r="AD15" s="388"/>
      <c r="AE15" s="393"/>
      <c r="AF15" s="414"/>
    </row>
    <row r="16" spans="1:32" s="398" customFormat="1" ht="40.700000000000003" customHeight="1">
      <c r="A16" s="331" t="s">
        <v>782</v>
      </c>
      <c r="B16" s="377" t="s">
        <v>768</v>
      </c>
      <c r="C16" s="390">
        <v>3500</v>
      </c>
      <c r="D16" s="357" t="s">
        <v>534</v>
      </c>
      <c r="E16" s="390">
        <v>5000</v>
      </c>
      <c r="F16" s="385"/>
      <c r="G16" s="368" t="s">
        <v>667</v>
      </c>
      <c r="H16" s="380" t="s">
        <v>1772</v>
      </c>
      <c r="I16" s="381" t="s">
        <v>183</v>
      </c>
      <c r="J16" s="428" t="s">
        <v>1176</v>
      </c>
      <c r="K16" s="442" t="s">
        <v>845</v>
      </c>
      <c r="L16" s="655" t="s">
        <v>792</v>
      </c>
      <c r="M16" s="437">
        <v>22</v>
      </c>
      <c r="N16" s="655" t="s">
        <v>792</v>
      </c>
      <c r="O16" s="438"/>
      <c r="P16" s="428"/>
      <c r="Q16" s="442"/>
      <c r="R16" s="655" t="s">
        <v>792</v>
      </c>
      <c r="S16" s="437"/>
      <c r="T16" s="655" t="s">
        <v>792</v>
      </c>
      <c r="U16" s="438"/>
      <c r="V16" s="428"/>
      <c r="W16" s="442"/>
      <c r="X16" s="655" t="s">
        <v>1773</v>
      </c>
      <c r="Y16" s="437"/>
      <c r="Z16" s="655" t="s">
        <v>792</v>
      </c>
      <c r="AA16" s="438"/>
      <c r="AB16" s="342"/>
      <c r="AC16" s="292" t="s">
        <v>129</v>
      </c>
      <c r="AD16" s="292" t="s">
        <v>129</v>
      </c>
      <c r="AE16" s="392"/>
      <c r="AF16" s="414"/>
    </row>
    <row r="17" spans="1:32" s="398" customFormat="1" ht="40.700000000000003" customHeight="1">
      <c r="A17" s="349" t="s">
        <v>783</v>
      </c>
      <c r="B17" s="377" t="s">
        <v>1443</v>
      </c>
      <c r="C17" s="384">
        <v>60</v>
      </c>
      <c r="D17" s="369" t="s">
        <v>534</v>
      </c>
      <c r="E17" s="847" t="s">
        <v>792</v>
      </c>
      <c r="F17" s="713"/>
      <c r="G17" s="368" t="s">
        <v>667</v>
      </c>
      <c r="H17" s="714" t="s">
        <v>1774</v>
      </c>
      <c r="I17" s="383" t="s">
        <v>183</v>
      </c>
      <c r="J17" s="428" t="s">
        <v>1176</v>
      </c>
      <c r="K17" s="442" t="s">
        <v>845</v>
      </c>
      <c r="L17" s="655" t="s">
        <v>1775</v>
      </c>
      <c r="M17" s="437">
        <v>23</v>
      </c>
      <c r="N17" s="655" t="s">
        <v>1775</v>
      </c>
      <c r="O17" s="438"/>
      <c r="P17" s="428"/>
      <c r="Q17" s="442"/>
      <c r="R17" s="655" t="s">
        <v>792</v>
      </c>
      <c r="S17" s="437"/>
      <c r="T17" s="655" t="s">
        <v>1776</v>
      </c>
      <c r="U17" s="438"/>
      <c r="V17" s="428"/>
      <c r="W17" s="442"/>
      <c r="X17" s="655" t="s">
        <v>1775</v>
      </c>
      <c r="Y17" s="437"/>
      <c r="Z17" s="655" t="s">
        <v>792</v>
      </c>
      <c r="AA17" s="438"/>
      <c r="AB17" s="342"/>
      <c r="AC17" s="292"/>
      <c r="AD17" s="292" t="s">
        <v>129</v>
      </c>
      <c r="AE17" s="715"/>
      <c r="AF17" s="414"/>
    </row>
    <row r="18" spans="1:32" s="668" customFormat="1" ht="41.1" customHeight="1">
      <c r="A18" s="349" t="s">
        <v>784</v>
      </c>
      <c r="B18" s="377" t="s">
        <v>1202</v>
      </c>
      <c r="C18" s="384">
        <v>2100</v>
      </c>
      <c r="D18" s="716" t="s">
        <v>534</v>
      </c>
      <c r="E18" s="384">
        <v>300</v>
      </c>
      <c r="F18" s="377"/>
      <c r="G18" s="368" t="s">
        <v>174</v>
      </c>
      <c r="H18" s="714" t="s">
        <v>182</v>
      </c>
      <c r="I18" s="383" t="s">
        <v>183</v>
      </c>
      <c r="J18" s="428"/>
      <c r="K18" s="442"/>
      <c r="L18" s="655" t="s">
        <v>792</v>
      </c>
      <c r="M18" s="437"/>
      <c r="N18" s="655"/>
      <c r="O18" s="438"/>
      <c r="P18" s="428"/>
      <c r="Q18" s="442"/>
      <c r="R18" s="655" t="s">
        <v>792</v>
      </c>
      <c r="S18" s="437"/>
      <c r="T18" s="655" t="s">
        <v>792</v>
      </c>
      <c r="U18" s="438"/>
      <c r="V18" s="428"/>
      <c r="W18" s="442"/>
      <c r="X18" s="655" t="s">
        <v>792</v>
      </c>
      <c r="Y18" s="437"/>
      <c r="Z18" s="655" t="s">
        <v>792</v>
      </c>
      <c r="AA18" s="438"/>
      <c r="AB18" s="667"/>
      <c r="AC18" s="292"/>
      <c r="AD18" s="717" t="s">
        <v>129</v>
      </c>
      <c r="AE18" s="718"/>
    </row>
    <row r="19" spans="1:32" s="411" customFormat="1" ht="24.75" customHeight="1">
      <c r="A19" s="150"/>
      <c r="B19" s="151" t="s">
        <v>1173</v>
      </c>
      <c r="C19" s="711"/>
      <c r="D19" s="222"/>
      <c r="E19" s="109"/>
      <c r="F19" s="110"/>
      <c r="G19" s="110"/>
      <c r="H19" s="110"/>
      <c r="I19" s="425"/>
      <c r="J19" s="448"/>
      <c r="K19" s="448"/>
      <c r="L19" s="448"/>
      <c r="M19" s="448"/>
      <c r="N19" s="448"/>
      <c r="O19" s="448"/>
      <c r="P19" s="448"/>
      <c r="Q19" s="448"/>
      <c r="R19" s="448"/>
      <c r="S19" s="448"/>
      <c r="T19" s="448"/>
      <c r="U19" s="448"/>
      <c r="V19" s="448"/>
      <c r="W19" s="448"/>
      <c r="X19" s="448"/>
      <c r="Y19" s="448"/>
      <c r="Z19" s="448"/>
      <c r="AA19" s="448"/>
      <c r="AB19" s="448"/>
      <c r="AC19" s="110"/>
      <c r="AD19" s="110"/>
      <c r="AE19" s="111" t="s">
        <v>119</v>
      </c>
      <c r="AF19" s="414"/>
    </row>
    <row r="20" spans="1:32" s="398" customFormat="1" ht="38.25" customHeight="1">
      <c r="A20" s="331" t="s">
        <v>785</v>
      </c>
      <c r="B20" s="377" t="s">
        <v>761</v>
      </c>
      <c r="C20" s="390">
        <v>24.224</v>
      </c>
      <c r="D20" s="357" t="s">
        <v>534</v>
      </c>
      <c r="E20" s="429">
        <v>24.224</v>
      </c>
      <c r="F20" s="385"/>
      <c r="G20" s="529" t="s">
        <v>174</v>
      </c>
      <c r="H20" s="426" t="s">
        <v>2</v>
      </c>
      <c r="I20" s="378" t="s">
        <v>258</v>
      </c>
      <c r="J20" s="428" t="s">
        <v>1176</v>
      </c>
      <c r="K20" s="442" t="s">
        <v>845</v>
      </c>
      <c r="L20" s="655" t="s">
        <v>792</v>
      </c>
      <c r="M20" s="437">
        <v>24</v>
      </c>
      <c r="N20" s="655" t="s">
        <v>792</v>
      </c>
      <c r="O20" s="438"/>
      <c r="P20" s="428"/>
      <c r="Q20" s="442"/>
      <c r="R20" s="655" t="s">
        <v>792</v>
      </c>
      <c r="S20" s="437"/>
      <c r="T20" s="655" t="s">
        <v>792</v>
      </c>
      <c r="U20" s="438"/>
      <c r="V20" s="428"/>
      <c r="W20" s="442"/>
      <c r="X20" s="655" t="s">
        <v>792</v>
      </c>
      <c r="Y20" s="437"/>
      <c r="Z20" s="655" t="s">
        <v>792</v>
      </c>
      <c r="AA20" s="438"/>
      <c r="AB20" s="342"/>
      <c r="AC20" s="391"/>
      <c r="AD20" s="391" t="s">
        <v>129</v>
      </c>
      <c r="AE20" s="392"/>
      <c r="AF20" s="414"/>
    </row>
    <row r="21" spans="1:32" s="411" customFormat="1" ht="24.75" customHeight="1">
      <c r="A21" s="150"/>
      <c r="B21" s="151" t="s">
        <v>1175</v>
      </c>
      <c r="C21" s="711"/>
      <c r="D21" s="222"/>
      <c r="E21" s="109"/>
      <c r="F21" s="110"/>
      <c r="G21" s="110"/>
      <c r="H21" s="110"/>
      <c r="I21" s="425"/>
      <c r="J21" s="448"/>
      <c r="K21" s="448"/>
      <c r="L21" s="448"/>
      <c r="M21" s="448"/>
      <c r="N21" s="448"/>
      <c r="O21" s="448"/>
      <c r="P21" s="448"/>
      <c r="Q21" s="448"/>
      <c r="R21" s="448"/>
      <c r="S21" s="448"/>
      <c r="T21" s="448"/>
      <c r="U21" s="448"/>
      <c r="V21" s="448"/>
      <c r="W21" s="448"/>
      <c r="X21" s="448"/>
      <c r="Y21" s="448"/>
      <c r="Z21" s="448"/>
      <c r="AA21" s="448"/>
      <c r="AB21" s="448"/>
      <c r="AC21" s="110"/>
      <c r="AD21" s="110"/>
      <c r="AE21" s="111" t="s">
        <v>119</v>
      </c>
      <c r="AF21" s="414"/>
    </row>
    <row r="22" spans="1:32" s="398" customFormat="1" ht="38.25" customHeight="1">
      <c r="A22" s="349" t="s">
        <v>786</v>
      </c>
      <c r="B22" s="377" t="s">
        <v>763</v>
      </c>
      <c r="C22" s="390">
        <v>24.507999999999999</v>
      </c>
      <c r="D22" s="357" t="s">
        <v>534</v>
      </c>
      <c r="E22" s="375">
        <v>24.529</v>
      </c>
      <c r="F22" s="385"/>
      <c r="G22" s="368" t="s">
        <v>764</v>
      </c>
      <c r="H22" s="244" t="s">
        <v>2</v>
      </c>
      <c r="I22" s="245" t="s">
        <v>276</v>
      </c>
      <c r="J22" s="428" t="s">
        <v>1176</v>
      </c>
      <c r="K22" s="442" t="s">
        <v>845</v>
      </c>
      <c r="L22" s="655" t="s">
        <v>1979</v>
      </c>
      <c r="M22" s="437">
        <v>25</v>
      </c>
      <c r="N22" s="655" t="s">
        <v>792</v>
      </c>
      <c r="O22" s="438"/>
      <c r="P22" s="428"/>
      <c r="Q22" s="442"/>
      <c r="R22" s="655" t="s">
        <v>1979</v>
      </c>
      <c r="S22" s="437"/>
      <c r="T22" s="655" t="s">
        <v>1980</v>
      </c>
      <c r="U22" s="438"/>
      <c r="V22" s="428"/>
      <c r="W22" s="442"/>
      <c r="X22" s="655" t="s">
        <v>1980</v>
      </c>
      <c r="Y22" s="437"/>
      <c r="Z22" s="655" t="s">
        <v>792</v>
      </c>
      <c r="AA22" s="438"/>
      <c r="AB22" s="342"/>
      <c r="AC22" s="391" t="s">
        <v>129</v>
      </c>
      <c r="AD22" s="391"/>
      <c r="AE22" s="392"/>
      <c r="AF22" s="414"/>
    </row>
    <row r="23" spans="1:32" ht="24.75" customHeight="1">
      <c r="A23" s="150"/>
      <c r="B23" s="151" t="s">
        <v>658</v>
      </c>
      <c r="C23" s="711"/>
      <c r="D23" s="222"/>
      <c r="E23" s="109"/>
      <c r="F23" s="110"/>
      <c r="G23" s="110"/>
      <c r="H23" s="110"/>
      <c r="I23" s="152"/>
      <c r="J23" s="448"/>
      <c r="K23" s="448"/>
      <c r="L23" s="448"/>
      <c r="M23" s="448"/>
      <c r="N23" s="448"/>
      <c r="O23" s="448"/>
      <c r="P23" s="448"/>
      <c r="Q23" s="448"/>
      <c r="R23" s="448"/>
      <c r="S23" s="448"/>
      <c r="T23" s="448"/>
      <c r="U23" s="448"/>
      <c r="V23" s="448"/>
      <c r="W23" s="448"/>
      <c r="X23" s="448"/>
      <c r="Y23" s="448"/>
      <c r="Z23" s="448"/>
      <c r="AA23" s="448"/>
      <c r="AB23" s="448"/>
      <c r="AC23" s="110"/>
      <c r="AD23" s="110"/>
      <c r="AE23" s="111" t="s">
        <v>119</v>
      </c>
      <c r="AF23" s="389"/>
    </row>
    <row r="24" spans="1:32" s="414" customFormat="1" ht="38.25" customHeight="1">
      <c r="A24" s="349" t="s">
        <v>787</v>
      </c>
      <c r="B24" s="377" t="s">
        <v>769</v>
      </c>
      <c r="C24" s="384">
        <v>30.768000000000001</v>
      </c>
      <c r="D24" s="369" t="s">
        <v>534</v>
      </c>
      <c r="E24" s="656">
        <v>32.811</v>
      </c>
      <c r="F24" s="377"/>
      <c r="G24" s="657" t="s">
        <v>667</v>
      </c>
      <c r="H24" s="658" t="s">
        <v>2</v>
      </c>
      <c r="I24" s="659" t="s">
        <v>311</v>
      </c>
      <c r="J24" s="428" t="s">
        <v>1176</v>
      </c>
      <c r="K24" s="442" t="s">
        <v>845</v>
      </c>
      <c r="L24" s="655" t="s">
        <v>792</v>
      </c>
      <c r="M24" s="437">
        <v>26</v>
      </c>
      <c r="N24" s="655" t="s">
        <v>792</v>
      </c>
      <c r="O24" s="438"/>
      <c r="P24" s="428"/>
      <c r="Q24" s="442"/>
      <c r="R24" s="655" t="s">
        <v>792</v>
      </c>
      <c r="S24" s="437"/>
      <c r="T24" s="655" t="s">
        <v>792</v>
      </c>
      <c r="U24" s="438"/>
      <c r="V24" s="428"/>
      <c r="W24" s="442"/>
      <c r="X24" s="655" t="s">
        <v>792</v>
      </c>
      <c r="Y24" s="437"/>
      <c r="Z24" s="655" t="s">
        <v>792</v>
      </c>
      <c r="AA24" s="438"/>
      <c r="AB24" s="342"/>
      <c r="AC24" s="292"/>
      <c r="AD24" s="292" t="s">
        <v>129</v>
      </c>
      <c r="AE24" s="293"/>
    </row>
    <row r="25" spans="1:32" s="414" customFormat="1" ht="38.25" customHeight="1">
      <c r="A25" s="349" t="s">
        <v>788</v>
      </c>
      <c r="B25" s="377" t="s">
        <v>770</v>
      </c>
      <c r="C25" s="384">
        <v>22.273</v>
      </c>
      <c r="D25" s="369" t="s">
        <v>534</v>
      </c>
      <c r="E25" s="656">
        <v>32.273000000000003</v>
      </c>
      <c r="F25" s="377"/>
      <c r="G25" s="657" t="s">
        <v>667</v>
      </c>
      <c r="H25" s="658" t="s">
        <v>2</v>
      </c>
      <c r="I25" s="659" t="s">
        <v>311</v>
      </c>
      <c r="J25" s="428" t="s">
        <v>1176</v>
      </c>
      <c r="K25" s="442" t="s">
        <v>845</v>
      </c>
      <c r="L25" s="655" t="s">
        <v>1777</v>
      </c>
      <c r="M25" s="437">
        <v>27</v>
      </c>
      <c r="N25" s="655" t="s">
        <v>1777</v>
      </c>
      <c r="O25" s="438"/>
      <c r="P25" s="428"/>
      <c r="Q25" s="442"/>
      <c r="R25" s="655" t="s">
        <v>1777</v>
      </c>
      <c r="S25" s="437"/>
      <c r="T25" s="655" t="s">
        <v>1777</v>
      </c>
      <c r="U25" s="438"/>
      <c r="V25" s="428"/>
      <c r="W25" s="442"/>
      <c r="X25" s="655" t="s">
        <v>1777</v>
      </c>
      <c r="Y25" s="437"/>
      <c r="Z25" s="655" t="s">
        <v>1777</v>
      </c>
      <c r="AA25" s="438"/>
      <c r="AB25" s="342"/>
      <c r="AC25" s="292" t="s">
        <v>129</v>
      </c>
      <c r="AD25" s="292"/>
      <c r="AE25" s="293"/>
    </row>
    <row r="26" spans="1:32" s="414" customFormat="1" ht="38.25" customHeight="1">
      <c r="A26" s="349" t="s">
        <v>789</v>
      </c>
      <c r="B26" s="377" t="s">
        <v>771</v>
      </c>
      <c r="C26" s="384">
        <v>14.249000000000001</v>
      </c>
      <c r="D26" s="369" t="s">
        <v>534</v>
      </c>
      <c r="E26" s="656">
        <v>14.249000000000001</v>
      </c>
      <c r="F26" s="377"/>
      <c r="G26" s="657" t="s">
        <v>667</v>
      </c>
      <c r="H26" s="658" t="s">
        <v>2</v>
      </c>
      <c r="I26" s="659" t="s">
        <v>311</v>
      </c>
      <c r="J26" s="428" t="s">
        <v>1176</v>
      </c>
      <c r="K26" s="442" t="s">
        <v>845</v>
      </c>
      <c r="L26" s="655" t="s">
        <v>1777</v>
      </c>
      <c r="M26" s="437">
        <v>28</v>
      </c>
      <c r="N26" s="655" t="s">
        <v>1778</v>
      </c>
      <c r="O26" s="438"/>
      <c r="P26" s="428"/>
      <c r="Q26" s="442"/>
      <c r="R26" s="655" t="s">
        <v>792</v>
      </c>
      <c r="S26" s="437"/>
      <c r="T26" s="655" t="s">
        <v>792</v>
      </c>
      <c r="U26" s="438"/>
      <c r="V26" s="428"/>
      <c r="W26" s="442"/>
      <c r="X26" s="655" t="s">
        <v>1778</v>
      </c>
      <c r="Y26" s="437"/>
      <c r="Z26" s="655" t="s">
        <v>792</v>
      </c>
      <c r="AA26" s="438"/>
      <c r="AB26" s="342"/>
      <c r="AC26" s="292" t="s">
        <v>129</v>
      </c>
      <c r="AD26" s="292"/>
      <c r="AE26" s="293"/>
    </row>
    <row r="27" spans="1:32" s="411" customFormat="1" ht="24.75" customHeight="1">
      <c r="A27" s="150"/>
      <c r="B27" s="151" t="s">
        <v>656</v>
      </c>
      <c r="C27" s="711"/>
      <c r="D27" s="222"/>
      <c r="E27" s="109"/>
      <c r="F27" s="110"/>
      <c r="G27" s="110"/>
      <c r="H27" s="110"/>
      <c r="I27" s="425"/>
      <c r="J27" s="439"/>
      <c r="K27" s="439"/>
      <c r="L27" s="439"/>
      <c r="M27" s="439"/>
      <c r="N27" s="439"/>
      <c r="O27" s="439"/>
      <c r="P27" s="439"/>
      <c r="Q27" s="439"/>
      <c r="R27" s="439"/>
      <c r="S27" s="439"/>
      <c r="T27" s="439"/>
      <c r="U27" s="439"/>
      <c r="V27" s="439"/>
      <c r="W27" s="439"/>
      <c r="X27" s="439"/>
      <c r="Y27" s="439"/>
      <c r="Z27" s="439"/>
      <c r="AA27" s="439"/>
      <c r="AB27" s="439"/>
      <c r="AC27" s="110"/>
      <c r="AD27" s="110"/>
      <c r="AE27" s="111" t="s">
        <v>119</v>
      </c>
      <c r="AF27" s="414"/>
    </row>
    <row r="28" spans="1:32" ht="24.75" customHeight="1">
      <c r="A28" s="150"/>
      <c r="B28" s="151" t="s">
        <v>1174</v>
      </c>
      <c r="C28" s="711"/>
      <c r="D28" s="222"/>
      <c r="E28" s="109"/>
      <c r="F28" s="110"/>
      <c r="G28" s="110"/>
      <c r="H28" s="110"/>
      <c r="I28" s="152"/>
      <c r="J28" s="439"/>
      <c r="K28" s="439"/>
      <c r="L28" s="439"/>
      <c r="M28" s="439"/>
      <c r="N28" s="439"/>
      <c r="O28" s="439"/>
      <c r="P28" s="439"/>
      <c r="Q28" s="439"/>
      <c r="R28" s="439"/>
      <c r="S28" s="439"/>
      <c r="T28" s="439"/>
      <c r="U28" s="439"/>
      <c r="V28" s="439"/>
      <c r="W28" s="439"/>
      <c r="X28" s="439"/>
      <c r="Y28" s="439"/>
      <c r="Z28" s="439"/>
      <c r="AA28" s="439"/>
      <c r="AB28" s="439"/>
      <c r="AC28" s="110"/>
      <c r="AD28" s="110"/>
      <c r="AE28" s="111" t="s">
        <v>119</v>
      </c>
      <c r="AF28" s="389"/>
    </row>
    <row r="29" spans="1:32" s="414" customFormat="1" ht="36.75" customHeight="1" thickBot="1">
      <c r="A29" s="349" t="s">
        <v>790</v>
      </c>
      <c r="B29" s="377" t="s">
        <v>758</v>
      </c>
      <c r="C29" s="384">
        <v>500</v>
      </c>
      <c r="D29" s="369" t="s">
        <v>534</v>
      </c>
      <c r="E29" s="656">
        <v>500</v>
      </c>
      <c r="F29" s="377"/>
      <c r="G29" s="368" t="s">
        <v>675</v>
      </c>
      <c r="H29" s="428" t="s">
        <v>2</v>
      </c>
      <c r="I29" s="382" t="s">
        <v>469</v>
      </c>
      <c r="J29" s="428" t="s">
        <v>1176</v>
      </c>
      <c r="K29" s="442" t="s">
        <v>845</v>
      </c>
      <c r="L29" s="655" t="s">
        <v>792</v>
      </c>
      <c r="M29" s="437">
        <v>30</v>
      </c>
      <c r="N29" s="655" t="s">
        <v>1755</v>
      </c>
      <c r="O29" s="438"/>
      <c r="P29" s="428" t="s">
        <v>1176</v>
      </c>
      <c r="Q29" s="442"/>
      <c r="R29" s="655" t="s">
        <v>1755</v>
      </c>
      <c r="S29" s="437">
        <v>200</v>
      </c>
      <c r="T29" s="655" t="s">
        <v>1755</v>
      </c>
      <c r="U29" s="438"/>
      <c r="V29" s="428" t="s">
        <v>1176</v>
      </c>
      <c r="W29" s="442"/>
      <c r="X29" s="655" t="s">
        <v>792</v>
      </c>
      <c r="Y29" s="437">
        <v>279</v>
      </c>
      <c r="Z29" s="655" t="s">
        <v>1755</v>
      </c>
      <c r="AA29" s="438"/>
      <c r="AB29" s="342" t="s">
        <v>1756</v>
      </c>
      <c r="AC29" s="292" t="s">
        <v>129</v>
      </c>
      <c r="AD29" s="292"/>
      <c r="AE29" s="293"/>
    </row>
    <row r="30" spans="1:32" ht="14.25" thickTop="1">
      <c r="A30" s="1092" t="s">
        <v>34</v>
      </c>
      <c r="B30" s="1093"/>
      <c r="C30" s="332">
        <f>SUMIF($H$9:$H$29,"一般会計",C9:C29)</f>
        <v>616.02199999999993</v>
      </c>
      <c r="D30" s="333" t="s">
        <v>293</v>
      </c>
      <c r="E30" s="334">
        <f>SUMIF($H$9:$H$29,"一般会計",E9:E29)</f>
        <v>628.08600000000001</v>
      </c>
      <c r="F30" s="1065"/>
      <c r="G30" s="1065"/>
      <c r="H30" s="1047"/>
      <c r="I30" s="1047"/>
      <c r="J30" s="1227"/>
      <c r="K30" s="1227"/>
      <c r="L30" s="1227"/>
      <c r="M30" s="1227"/>
      <c r="N30" s="1227"/>
      <c r="O30" s="1227"/>
      <c r="P30" s="1227"/>
      <c r="Q30" s="1227"/>
      <c r="R30" s="1227"/>
      <c r="S30" s="1227"/>
      <c r="T30" s="1227"/>
      <c r="U30" s="1227"/>
      <c r="V30" s="1227"/>
      <c r="W30" s="1227"/>
      <c r="X30" s="1227"/>
      <c r="Y30" s="1227"/>
      <c r="Z30" s="1227"/>
      <c r="AA30" s="1227"/>
      <c r="AB30" s="1227"/>
      <c r="AC30" s="1053"/>
      <c r="AD30" s="1053"/>
      <c r="AE30" s="1221"/>
    </row>
    <row r="31" spans="1:32">
      <c r="A31" s="1094"/>
      <c r="B31" s="1095"/>
      <c r="C31" s="335">
        <f>SUMIF($H$9:$H$29,"ｴﾈﾙｷﾞｰ対策特別会計ｴﾈﾙｷﾞｰ需給勘定",C9:C29)</f>
        <v>15360</v>
      </c>
      <c r="D31" s="246" t="s">
        <v>518</v>
      </c>
      <c r="E31" s="336">
        <f>SUMIF($H$9:$H$29,"ｴﾈﾙｷﾞｰ対策特別会計ｴﾈﾙｷﾞｰ需給勘定",E9:E29)</f>
        <v>16910</v>
      </c>
      <c r="F31" s="1066"/>
      <c r="G31" s="1066"/>
      <c r="H31" s="1048"/>
      <c r="I31" s="1048"/>
      <c r="J31" s="1228"/>
      <c r="K31" s="1228"/>
      <c r="L31" s="1228"/>
      <c r="M31" s="1228"/>
      <c r="N31" s="1228"/>
      <c r="O31" s="1228"/>
      <c r="P31" s="1228"/>
      <c r="Q31" s="1228"/>
      <c r="R31" s="1228"/>
      <c r="S31" s="1228"/>
      <c r="T31" s="1228"/>
      <c r="U31" s="1228"/>
      <c r="V31" s="1228"/>
      <c r="W31" s="1228"/>
      <c r="X31" s="1228"/>
      <c r="Y31" s="1228"/>
      <c r="Z31" s="1228"/>
      <c r="AA31" s="1228"/>
      <c r="AB31" s="1228"/>
      <c r="AC31" s="1054"/>
      <c r="AD31" s="1054"/>
      <c r="AE31" s="1222"/>
    </row>
    <row r="32" spans="1:32" ht="14.25" thickBot="1">
      <c r="A32" s="1096"/>
      <c r="B32" s="1097"/>
      <c r="C32" s="337">
        <f>SUMIF($H$9:$H$29,"ｴﾈﾙｷﾞｰ対策特別会計電源開発促進勘定",C9:C29)</f>
        <v>0</v>
      </c>
      <c r="D32" s="338" t="s">
        <v>519</v>
      </c>
      <c r="E32" s="339">
        <f>SUMIF($H$9:$H$29,"ｴﾈﾙｷﾞｰ対策特別会計電源開発促進勘定",E9:E29)</f>
        <v>0</v>
      </c>
      <c r="F32" s="1067"/>
      <c r="G32" s="1067"/>
      <c r="H32" s="1049"/>
      <c r="I32" s="1049"/>
      <c r="J32" s="1229"/>
      <c r="K32" s="1229"/>
      <c r="L32" s="1229"/>
      <c r="M32" s="1229"/>
      <c r="N32" s="1229"/>
      <c r="O32" s="1229"/>
      <c r="P32" s="1229"/>
      <c r="Q32" s="1229"/>
      <c r="R32" s="1229"/>
      <c r="S32" s="1229"/>
      <c r="T32" s="1229"/>
      <c r="U32" s="1229"/>
      <c r="V32" s="1229"/>
      <c r="W32" s="1229"/>
      <c r="X32" s="1229"/>
      <c r="Y32" s="1229"/>
      <c r="Z32" s="1229"/>
      <c r="AA32" s="1229"/>
      <c r="AB32" s="1229"/>
      <c r="AC32" s="1055"/>
      <c r="AD32" s="1055"/>
      <c r="AE32" s="1223"/>
    </row>
    <row r="33" spans="1:31" ht="20.25" customHeight="1">
      <c r="A33" s="20"/>
      <c r="AC33" s="71"/>
      <c r="AD33" s="71"/>
      <c r="AE33" s="71"/>
    </row>
    <row r="34" spans="1:31" ht="20.25" customHeight="1">
      <c r="A34" s="20"/>
      <c r="AC34" s="68"/>
      <c r="AD34" s="68"/>
      <c r="AE34" s="68"/>
    </row>
    <row r="35" spans="1:31" ht="20.25" customHeight="1">
      <c r="A35" s="21"/>
      <c r="B35" s="8"/>
      <c r="C35" s="9"/>
      <c r="D35" s="9"/>
      <c r="E35" s="9"/>
      <c r="F35" s="9"/>
      <c r="G35" s="9"/>
      <c r="H35" s="8"/>
      <c r="I35" s="8"/>
      <c r="AC35" s="68"/>
      <c r="AD35" s="68"/>
      <c r="AE35" s="68"/>
    </row>
    <row r="36" spans="1:31" ht="20.25" customHeight="1">
      <c r="A36" s="21"/>
      <c r="AC36" s="68"/>
      <c r="AD36" s="68"/>
      <c r="AE36" s="68"/>
    </row>
    <row r="37" spans="1:31">
      <c r="AC37" s="68"/>
      <c r="AD37" s="68"/>
      <c r="AE37" s="68"/>
    </row>
    <row r="38" spans="1:31">
      <c r="AC38" s="68"/>
      <c r="AD38" s="68"/>
      <c r="AE38" s="68"/>
    </row>
    <row r="39" spans="1:31">
      <c r="AC39" s="68"/>
      <c r="AD39" s="68"/>
      <c r="AE39" s="68"/>
    </row>
    <row r="40" spans="1:31">
      <c r="AC40" s="68"/>
      <c r="AD40" s="68"/>
      <c r="AE40" s="68"/>
    </row>
    <row r="41" spans="1:31">
      <c r="AC41" s="68"/>
      <c r="AD41" s="68"/>
      <c r="AE41" s="68"/>
    </row>
    <row r="42" spans="1:31">
      <c r="AC42" s="68"/>
      <c r="AD42" s="68"/>
      <c r="AE42" s="68"/>
    </row>
    <row r="43" spans="1:31">
      <c r="AC43" s="68"/>
      <c r="AD43" s="68"/>
      <c r="AE43" s="68"/>
    </row>
    <row r="44" spans="1:31">
      <c r="AE44" s="1220"/>
    </row>
    <row r="45" spans="1:31">
      <c r="AE45" s="1220"/>
    </row>
    <row r="46" spans="1:31">
      <c r="AE46" s="1220"/>
    </row>
    <row r="47" spans="1:31">
      <c r="AE47" s="1220"/>
    </row>
    <row r="48" spans="1:31">
      <c r="AE48" s="1220"/>
    </row>
    <row r="49" spans="31:31">
      <c r="AE49" s="1220"/>
    </row>
    <row r="50" spans="31:31">
      <c r="AE50" s="1220"/>
    </row>
    <row r="51" spans="31:31">
      <c r="AE51" s="1220"/>
    </row>
    <row r="52" spans="31:31">
      <c r="AE52" s="1220"/>
    </row>
  </sheetData>
  <autoFilter ref="A7:AF32"/>
  <mergeCells count="32">
    <mergeCell ref="V7:AA7"/>
    <mergeCell ref="J30:O32"/>
    <mergeCell ref="P30:U32"/>
    <mergeCell ref="V30:AA32"/>
    <mergeCell ref="AB30:AB32"/>
    <mergeCell ref="AC4:AE4"/>
    <mergeCell ref="AE5:AE7"/>
    <mergeCell ref="AC5:AC7"/>
    <mergeCell ref="AD5:AD7"/>
    <mergeCell ref="A5:A7"/>
    <mergeCell ref="B5:B7"/>
    <mergeCell ref="C5:C7"/>
    <mergeCell ref="D5:D7"/>
    <mergeCell ref="E5:E7"/>
    <mergeCell ref="F5:F7"/>
    <mergeCell ref="G5:G7"/>
    <mergeCell ref="H5:H7"/>
    <mergeCell ref="I5:I7"/>
    <mergeCell ref="J5:AB6"/>
    <mergeCell ref="J7:O7"/>
    <mergeCell ref="P7:U7"/>
    <mergeCell ref="AE44:AE46"/>
    <mergeCell ref="AE47:AE49"/>
    <mergeCell ref="AE50:AE52"/>
    <mergeCell ref="AC30:AC32"/>
    <mergeCell ref="AD30:AD32"/>
    <mergeCell ref="AE30:AE32"/>
    <mergeCell ref="A30:B32"/>
    <mergeCell ref="F30:F32"/>
    <mergeCell ref="G30:G32"/>
    <mergeCell ref="H30:H32"/>
    <mergeCell ref="I30:I32"/>
  </mergeCells>
  <phoneticPr fontId="13"/>
  <dataValidations count="4">
    <dataValidation type="list" allowBlank="1" showInputMessage="1" showErrorMessage="1" sqref="AC33:AE43 AC30 AC8:AE29">
      <formula1>"○, 　,"</formula1>
    </dataValidation>
    <dataValidation type="list" allowBlank="1" showInputMessage="1" showErrorMessage="1" sqref="V20 J24:J26 P24:P26 V24:V26 P20 J20 P9:P18 V29 P29 J29 V9:V18 J9:J18 P22 J22 V22">
      <formula1>"内閣官房,内閣府,個人情報保護委員会,公正取引委員会,警察庁,金融庁,消費者庁,復興庁,総務省,法務省,外務省,財務省,文部科学省,厚生労働省,農林水産省,経済産業省,国土交通省,環境省,原子力規制委員会,防衛省"</formula1>
    </dataValidation>
    <dataValidation type="list" allowBlank="1" showInputMessage="1" showErrorMessage="1" sqref="W20 Q24:Q26 K24:K26 W24:W26 K20 Q20 Q9:Q18 W29 Q29 K29 W9:W18 K9:K18 K22 Q22 W22">
      <formula1>"新30,新31"</formula1>
    </dataValidation>
    <dataValidation type="whole" allowBlank="1" showInputMessage="1" showErrorMessage="1" sqref="U15">
      <formula1>0</formula1>
      <formula2>99</formula2>
    </dataValidation>
  </dataValidations>
  <printOptions horizontalCentered="1"/>
  <pageMargins left="0.39370078740157483" right="0.39370078740157483" top="0.78740157480314965" bottom="0.59055118110236227" header="0.51181102362204722" footer="0.39370078740157483"/>
  <pageSetup paperSize="8" scale="61" orientation="landscape" cellComments="asDisplayed" horizontalDpi="300" verticalDpi="300" r:id="rId1"/>
  <headerFooter differentFirst="1" alignWithMargins="0">
    <oddHeader xml:space="preserve">&amp;L&amp;18様式２&amp;R&amp;"ＭＳ Ｐゴシック,太字"&amp;16 </oddHeader>
    <oddFooter>&amp;C&amp;P/&amp;N</oddFooter>
    <firstHeader>&amp;L&amp;18様式２</first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AE77"/>
  <sheetViews>
    <sheetView view="pageBreakPreview" topLeftCell="A22" zoomScale="70" zoomScaleNormal="100" zoomScaleSheetLayoutView="70" zoomScalePageLayoutView="80" workbookViewId="0">
      <selection activeCell="A4" sqref="A4"/>
    </sheetView>
  </sheetViews>
  <sheetFormatPr defaultColWidth="9" defaultRowHeight="13.5"/>
  <cols>
    <col min="1" max="1" width="6.625" style="411" customWidth="1"/>
    <col min="2" max="2" width="54.125" style="411" customWidth="1"/>
    <col min="3" max="3" width="12.125" style="411" customWidth="1"/>
    <col min="4" max="4" width="40.625" style="411" customWidth="1"/>
    <col min="5" max="5" width="15" style="411" customWidth="1"/>
    <col min="6" max="6" width="25.625" style="411" customWidth="1"/>
    <col min="7" max="7" width="17.625" style="411" customWidth="1"/>
    <col min="8" max="8" width="16.625" style="411" customWidth="1"/>
    <col min="9" max="9" width="34.375" style="411" customWidth="1"/>
    <col min="10" max="10" width="6.625" style="411" customWidth="1"/>
    <col min="11" max="11" width="4.625" style="411" customWidth="1"/>
    <col min="12" max="12" width="2.625" style="411" customWidth="1"/>
    <col min="13" max="13" width="4.625" style="411" customWidth="1"/>
    <col min="14" max="15" width="2.625" style="411" customWidth="1"/>
    <col min="16" max="16" width="6.625" style="411" customWidth="1"/>
    <col min="17" max="17" width="4.625" style="411" customWidth="1"/>
    <col min="18" max="18" width="2.625" style="411" customWidth="1"/>
    <col min="19" max="19" width="4.625" style="411" customWidth="1"/>
    <col min="20" max="21" width="2.625" style="411" customWidth="1"/>
    <col min="22" max="22" width="6.625" style="411" customWidth="1"/>
    <col min="23" max="23" width="4.625" style="411" customWidth="1"/>
    <col min="24" max="24" width="2.625" style="411" customWidth="1"/>
    <col min="25" max="25" width="4.625" style="411" customWidth="1"/>
    <col min="26" max="27" width="2.625" style="411" customWidth="1"/>
    <col min="28" max="28" width="12.875" style="411" customWidth="1"/>
    <col min="29" max="30" width="4.625" style="411" customWidth="1"/>
    <col min="31" max="31" width="5.125" style="411" customWidth="1"/>
    <col min="32" max="32" width="10.875" style="411" customWidth="1"/>
    <col min="33" max="16384" width="9" style="411"/>
  </cols>
  <sheetData>
    <row r="1" spans="1:31" ht="21">
      <c r="A1" s="25" t="s">
        <v>837</v>
      </c>
    </row>
    <row r="2" spans="1:31" ht="13.7" customHeight="1"/>
    <row r="3" spans="1:31" ht="18.75">
      <c r="A3" s="17" t="s">
        <v>47</v>
      </c>
    </row>
    <row r="4" spans="1:31" ht="23.1" customHeight="1" thickBot="1">
      <c r="A4" s="536" t="s">
        <v>838</v>
      </c>
      <c r="B4" s="3"/>
      <c r="C4" s="1"/>
      <c r="D4" s="1"/>
      <c r="E4" s="1"/>
      <c r="F4" s="1"/>
      <c r="G4" s="1"/>
      <c r="H4" s="520"/>
      <c r="I4" s="520"/>
      <c r="J4" s="1166" t="s">
        <v>839</v>
      </c>
      <c r="K4" s="1166"/>
      <c r="L4" s="1166"/>
      <c r="M4" s="1166"/>
      <c r="N4" s="1166"/>
      <c r="O4" s="1166"/>
      <c r="P4" s="1166"/>
      <c r="Q4" s="1166"/>
      <c r="R4" s="1166"/>
      <c r="S4" s="1166"/>
      <c r="T4" s="1166"/>
      <c r="U4" s="1166"/>
      <c r="V4" s="1166"/>
      <c r="W4" s="1166"/>
      <c r="X4" s="1166"/>
      <c r="Y4" s="1166"/>
      <c r="Z4" s="1166"/>
      <c r="AA4" s="1166"/>
      <c r="AB4" s="1166"/>
      <c r="AC4" s="1166"/>
      <c r="AD4" s="1166"/>
      <c r="AE4" s="1216"/>
    </row>
    <row r="5" spans="1:31" ht="20.25" customHeight="1">
      <c r="A5" s="1169" t="s">
        <v>65</v>
      </c>
      <c r="B5" s="1142" t="s">
        <v>70</v>
      </c>
      <c r="C5" s="1151" t="s">
        <v>840</v>
      </c>
      <c r="D5" s="1151" t="s">
        <v>99</v>
      </c>
      <c r="E5" s="1151" t="s">
        <v>841</v>
      </c>
      <c r="F5" s="1142" t="s">
        <v>0</v>
      </c>
      <c r="G5" s="1142" t="s">
        <v>56</v>
      </c>
      <c r="H5" s="1142" t="s">
        <v>842</v>
      </c>
      <c r="I5" s="1217" t="s">
        <v>843</v>
      </c>
      <c r="J5" s="1214" t="s">
        <v>815</v>
      </c>
      <c r="K5" s="1154"/>
      <c r="L5" s="1154"/>
      <c r="M5" s="1154"/>
      <c r="N5" s="1154"/>
      <c r="O5" s="1154"/>
      <c r="P5" s="1154"/>
      <c r="Q5" s="1154"/>
      <c r="R5" s="1154"/>
      <c r="S5" s="1154"/>
      <c r="T5" s="1154"/>
      <c r="U5" s="1154"/>
      <c r="V5" s="1154"/>
      <c r="W5" s="1154"/>
      <c r="X5" s="1154"/>
      <c r="Y5" s="1154"/>
      <c r="Z5" s="1154"/>
      <c r="AA5" s="1154"/>
      <c r="AB5" s="1155"/>
      <c r="AC5" s="1151" t="s">
        <v>138</v>
      </c>
      <c r="AD5" s="1151" t="s">
        <v>139</v>
      </c>
      <c r="AE5" s="1188" t="s">
        <v>127</v>
      </c>
    </row>
    <row r="6" spans="1:31" ht="20.25" customHeight="1">
      <c r="A6" s="1170"/>
      <c r="B6" s="1172"/>
      <c r="C6" s="1179"/>
      <c r="D6" s="1179"/>
      <c r="E6" s="1179"/>
      <c r="F6" s="1172"/>
      <c r="G6" s="1143"/>
      <c r="H6" s="1218"/>
      <c r="I6" s="1218"/>
      <c r="J6" s="1224"/>
      <c r="K6" s="1225"/>
      <c r="L6" s="1225"/>
      <c r="M6" s="1225"/>
      <c r="N6" s="1225"/>
      <c r="O6" s="1225"/>
      <c r="P6" s="1225"/>
      <c r="Q6" s="1225"/>
      <c r="R6" s="1225"/>
      <c r="S6" s="1225"/>
      <c r="T6" s="1225"/>
      <c r="U6" s="1225"/>
      <c r="V6" s="1225"/>
      <c r="W6" s="1225"/>
      <c r="X6" s="1225"/>
      <c r="Y6" s="1225"/>
      <c r="Z6" s="1225"/>
      <c r="AA6" s="1225"/>
      <c r="AB6" s="1226"/>
      <c r="AC6" s="1152"/>
      <c r="AD6" s="1152"/>
      <c r="AE6" s="1189"/>
    </row>
    <row r="7" spans="1:31" ht="20.25" customHeight="1" thickBot="1">
      <c r="A7" s="1171"/>
      <c r="B7" s="1173"/>
      <c r="C7" s="1175"/>
      <c r="D7" s="1175"/>
      <c r="E7" s="1175"/>
      <c r="F7" s="1173"/>
      <c r="G7" s="1144"/>
      <c r="H7" s="1219"/>
      <c r="I7" s="1219"/>
      <c r="J7" s="1160" t="s">
        <v>748</v>
      </c>
      <c r="K7" s="1158"/>
      <c r="L7" s="1158"/>
      <c r="M7" s="1158"/>
      <c r="N7" s="1158"/>
      <c r="O7" s="1159"/>
      <c r="P7" s="1160" t="s">
        <v>749</v>
      </c>
      <c r="Q7" s="1158"/>
      <c r="R7" s="1158"/>
      <c r="S7" s="1158"/>
      <c r="T7" s="1158"/>
      <c r="U7" s="1159"/>
      <c r="V7" s="1160" t="s">
        <v>750</v>
      </c>
      <c r="W7" s="1158"/>
      <c r="X7" s="1158"/>
      <c r="Y7" s="1158"/>
      <c r="Z7" s="1158"/>
      <c r="AA7" s="1159"/>
      <c r="AB7" s="522" t="s">
        <v>751</v>
      </c>
      <c r="AC7" s="1153"/>
      <c r="AD7" s="1153"/>
      <c r="AE7" s="1190"/>
    </row>
    <row r="8" spans="1:31" ht="24.75" customHeight="1">
      <c r="A8" s="78"/>
      <c r="B8" s="79" t="s">
        <v>94</v>
      </c>
      <c r="C8" s="81"/>
      <c r="D8" s="81"/>
      <c r="E8" s="81"/>
      <c r="F8" s="80"/>
      <c r="G8" s="80"/>
      <c r="H8" s="80"/>
      <c r="I8" s="84"/>
      <c r="J8" s="69"/>
      <c r="K8" s="69"/>
      <c r="L8" s="69"/>
      <c r="M8" s="69"/>
      <c r="N8" s="69"/>
      <c r="O8" s="69"/>
      <c r="P8" s="69"/>
      <c r="Q8" s="69"/>
      <c r="R8" s="69"/>
      <c r="S8" s="69"/>
      <c r="T8" s="69"/>
      <c r="U8" s="69"/>
      <c r="V8" s="69"/>
      <c r="W8" s="69"/>
      <c r="X8" s="69"/>
      <c r="Y8" s="69"/>
      <c r="Z8" s="69"/>
      <c r="AA8" s="69"/>
      <c r="AB8" s="69"/>
      <c r="AC8" s="147"/>
      <c r="AD8" s="80"/>
      <c r="AE8" s="85"/>
    </row>
    <row r="9" spans="1:31" ht="22.5">
      <c r="A9" s="183">
        <v>1</v>
      </c>
      <c r="B9" s="171" t="s">
        <v>24</v>
      </c>
      <c r="C9" s="172">
        <v>3000</v>
      </c>
      <c r="D9" s="220" t="s">
        <v>844</v>
      </c>
      <c r="E9" s="390">
        <v>2900</v>
      </c>
      <c r="F9" s="173"/>
      <c r="G9" s="179" t="s">
        <v>62</v>
      </c>
      <c r="H9" s="182" t="s">
        <v>2</v>
      </c>
      <c r="I9" s="181" t="s">
        <v>3</v>
      </c>
      <c r="J9" s="182"/>
      <c r="K9" s="531" t="s">
        <v>845</v>
      </c>
      <c r="L9" s="532" t="s">
        <v>792</v>
      </c>
      <c r="M9" s="533"/>
      <c r="N9" s="532" t="s">
        <v>792</v>
      </c>
      <c r="O9" s="534"/>
      <c r="P9" s="176"/>
      <c r="Q9" s="531" t="s">
        <v>845</v>
      </c>
      <c r="R9" s="532" t="s">
        <v>792</v>
      </c>
      <c r="S9" s="533"/>
      <c r="T9" s="532" t="s">
        <v>792</v>
      </c>
      <c r="U9" s="534"/>
      <c r="V9" s="176"/>
      <c r="W9" s="531" t="s">
        <v>845</v>
      </c>
      <c r="X9" s="532" t="s">
        <v>792</v>
      </c>
      <c r="Y9" s="533"/>
      <c r="Z9" s="532" t="s">
        <v>792</v>
      </c>
      <c r="AA9" s="534"/>
      <c r="AB9" s="535" t="s">
        <v>846</v>
      </c>
      <c r="AC9" s="177" t="s">
        <v>129</v>
      </c>
      <c r="AD9" s="177"/>
      <c r="AE9" s="178"/>
    </row>
    <row r="10" spans="1:31" ht="22.5">
      <c r="A10" s="183">
        <v>2</v>
      </c>
      <c r="B10" s="171" t="s">
        <v>42</v>
      </c>
      <c r="C10" s="172">
        <v>800</v>
      </c>
      <c r="D10" s="220" t="s">
        <v>847</v>
      </c>
      <c r="E10" s="390">
        <v>500</v>
      </c>
      <c r="F10" s="173"/>
      <c r="G10" s="173" t="s">
        <v>63</v>
      </c>
      <c r="H10" s="176" t="s">
        <v>848</v>
      </c>
      <c r="I10" s="175" t="s">
        <v>3</v>
      </c>
      <c r="J10" s="176"/>
      <c r="K10" s="531" t="s">
        <v>845</v>
      </c>
      <c r="L10" s="532" t="s">
        <v>792</v>
      </c>
      <c r="M10" s="533"/>
      <c r="N10" s="532" t="s">
        <v>849</v>
      </c>
      <c r="O10" s="534"/>
      <c r="P10" s="176"/>
      <c r="Q10" s="531" t="s">
        <v>845</v>
      </c>
      <c r="R10" s="532" t="s">
        <v>792</v>
      </c>
      <c r="S10" s="533"/>
      <c r="T10" s="532" t="s">
        <v>792</v>
      </c>
      <c r="U10" s="534"/>
      <c r="V10" s="176"/>
      <c r="W10" s="531" t="s">
        <v>845</v>
      </c>
      <c r="X10" s="532" t="s">
        <v>849</v>
      </c>
      <c r="Y10" s="533"/>
      <c r="Z10" s="532" t="s">
        <v>792</v>
      </c>
      <c r="AA10" s="534"/>
      <c r="AB10" s="175"/>
      <c r="AC10" s="177" t="s">
        <v>129</v>
      </c>
      <c r="AD10" s="177"/>
      <c r="AE10" s="178"/>
    </row>
    <row r="11" spans="1:31" ht="22.5">
      <c r="A11" s="183">
        <v>3</v>
      </c>
      <c r="B11" s="171" t="s">
        <v>43</v>
      </c>
      <c r="C11" s="172">
        <v>5000</v>
      </c>
      <c r="D11" s="220" t="s">
        <v>844</v>
      </c>
      <c r="E11" s="390">
        <v>4500</v>
      </c>
      <c r="F11" s="173"/>
      <c r="G11" s="173" t="s">
        <v>64</v>
      </c>
      <c r="H11" s="176" t="s">
        <v>5</v>
      </c>
      <c r="I11" s="175" t="s">
        <v>3</v>
      </c>
      <c r="J11" s="176"/>
      <c r="K11" s="531" t="s">
        <v>845</v>
      </c>
      <c r="L11" s="532" t="s">
        <v>834</v>
      </c>
      <c r="M11" s="533"/>
      <c r="N11" s="532" t="s">
        <v>792</v>
      </c>
      <c r="O11" s="534"/>
      <c r="P11" s="176"/>
      <c r="Q11" s="531" t="s">
        <v>845</v>
      </c>
      <c r="R11" s="532" t="s">
        <v>792</v>
      </c>
      <c r="S11" s="533"/>
      <c r="T11" s="532" t="s">
        <v>832</v>
      </c>
      <c r="U11" s="534"/>
      <c r="V11" s="176"/>
      <c r="W11" s="531" t="s">
        <v>845</v>
      </c>
      <c r="X11" s="532" t="s">
        <v>834</v>
      </c>
      <c r="Y11" s="533"/>
      <c r="Z11" s="532" t="s">
        <v>832</v>
      </c>
      <c r="AA11" s="534"/>
      <c r="AB11" s="175"/>
      <c r="AC11" s="177"/>
      <c r="AD11" s="177" t="s">
        <v>129</v>
      </c>
      <c r="AE11" s="178"/>
    </row>
    <row r="12" spans="1:31" ht="22.5">
      <c r="A12" s="183">
        <v>4</v>
      </c>
      <c r="B12" s="171" t="s">
        <v>71</v>
      </c>
      <c r="C12" s="172">
        <v>0</v>
      </c>
      <c r="D12" s="220" t="s">
        <v>61</v>
      </c>
      <c r="E12" s="390">
        <v>0</v>
      </c>
      <c r="F12" s="173"/>
      <c r="G12" s="173" t="s">
        <v>72</v>
      </c>
      <c r="H12" s="176" t="s">
        <v>5</v>
      </c>
      <c r="I12" s="175" t="s">
        <v>3</v>
      </c>
      <c r="J12" s="176"/>
      <c r="K12" s="531" t="s">
        <v>845</v>
      </c>
      <c r="L12" s="532" t="s">
        <v>792</v>
      </c>
      <c r="M12" s="533"/>
      <c r="N12" s="532" t="s">
        <v>792</v>
      </c>
      <c r="O12" s="534"/>
      <c r="P12" s="176"/>
      <c r="Q12" s="531" t="s">
        <v>845</v>
      </c>
      <c r="R12" s="532" t="s">
        <v>849</v>
      </c>
      <c r="S12" s="533"/>
      <c r="T12" s="532" t="s">
        <v>832</v>
      </c>
      <c r="U12" s="534"/>
      <c r="V12" s="176"/>
      <c r="W12" s="531" t="s">
        <v>845</v>
      </c>
      <c r="X12" s="532" t="s">
        <v>792</v>
      </c>
      <c r="Y12" s="533"/>
      <c r="Z12" s="532" t="s">
        <v>792</v>
      </c>
      <c r="AA12" s="534"/>
      <c r="AB12" s="175"/>
      <c r="AC12" s="177"/>
      <c r="AD12" s="177"/>
      <c r="AE12" s="178"/>
    </row>
    <row r="13" spans="1:31" ht="22.5">
      <c r="A13" s="184">
        <v>5</v>
      </c>
      <c r="B13" s="185" t="s">
        <v>73</v>
      </c>
      <c r="C13" s="186">
        <v>0</v>
      </c>
      <c r="D13" s="219" t="s">
        <v>847</v>
      </c>
      <c r="E13" s="138">
        <v>1000</v>
      </c>
      <c r="F13" s="190"/>
      <c r="G13" s="179" t="s">
        <v>72</v>
      </c>
      <c r="H13" s="182" t="s">
        <v>5</v>
      </c>
      <c r="I13" s="181" t="s">
        <v>3</v>
      </c>
      <c r="J13" s="176"/>
      <c r="K13" s="531" t="s">
        <v>845</v>
      </c>
      <c r="L13" s="532" t="s">
        <v>849</v>
      </c>
      <c r="M13" s="533"/>
      <c r="N13" s="532" t="s">
        <v>849</v>
      </c>
      <c r="O13" s="534"/>
      <c r="P13" s="176"/>
      <c r="Q13" s="531" t="s">
        <v>845</v>
      </c>
      <c r="R13" s="532" t="s">
        <v>792</v>
      </c>
      <c r="S13" s="533"/>
      <c r="T13" s="532" t="s">
        <v>792</v>
      </c>
      <c r="U13" s="534"/>
      <c r="V13" s="176"/>
      <c r="W13" s="531" t="s">
        <v>845</v>
      </c>
      <c r="X13" s="532" t="s">
        <v>832</v>
      </c>
      <c r="Y13" s="533"/>
      <c r="Z13" s="532" t="s">
        <v>832</v>
      </c>
      <c r="AA13" s="534"/>
      <c r="AB13" s="181"/>
      <c r="AC13" s="177"/>
      <c r="AD13" s="177"/>
      <c r="AE13" s="178"/>
    </row>
    <row r="14" spans="1:31" ht="26.85" customHeight="1">
      <c r="A14" s="183">
        <v>6</v>
      </c>
      <c r="B14" s="171"/>
      <c r="C14" s="172"/>
      <c r="D14" s="220"/>
      <c r="E14" s="390"/>
      <c r="F14" s="173"/>
      <c r="G14" s="173"/>
      <c r="H14" s="176"/>
      <c r="I14" s="176"/>
      <c r="J14" s="176"/>
      <c r="K14" s="531" t="s">
        <v>845</v>
      </c>
      <c r="L14" s="532" t="s">
        <v>834</v>
      </c>
      <c r="M14" s="533"/>
      <c r="N14" s="532" t="s">
        <v>849</v>
      </c>
      <c r="O14" s="534"/>
      <c r="P14" s="176"/>
      <c r="Q14" s="531" t="s">
        <v>845</v>
      </c>
      <c r="R14" s="532" t="s">
        <v>792</v>
      </c>
      <c r="S14" s="533"/>
      <c r="T14" s="532" t="s">
        <v>792</v>
      </c>
      <c r="U14" s="534"/>
      <c r="V14" s="176"/>
      <c r="W14" s="531" t="s">
        <v>845</v>
      </c>
      <c r="X14" s="532" t="s">
        <v>792</v>
      </c>
      <c r="Y14" s="533"/>
      <c r="Z14" s="532" t="s">
        <v>792</v>
      </c>
      <c r="AA14" s="534"/>
      <c r="AB14" s="176"/>
      <c r="AC14" s="177"/>
      <c r="AD14" s="177"/>
      <c r="AE14" s="178"/>
    </row>
    <row r="15" spans="1:31" ht="26.85" customHeight="1">
      <c r="A15" s="183">
        <v>7</v>
      </c>
      <c r="B15" s="171"/>
      <c r="C15" s="172"/>
      <c r="D15" s="220"/>
      <c r="E15" s="390"/>
      <c r="F15" s="173"/>
      <c r="G15" s="173"/>
      <c r="H15" s="175"/>
      <c r="I15" s="175"/>
      <c r="J15" s="176"/>
      <c r="K15" s="531" t="s">
        <v>845</v>
      </c>
      <c r="L15" s="532" t="s">
        <v>849</v>
      </c>
      <c r="M15" s="533"/>
      <c r="N15" s="532" t="s">
        <v>832</v>
      </c>
      <c r="O15" s="534"/>
      <c r="P15" s="176"/>
      <c r="Q15" s="531" t="s">
        <v>845</v>
      </c>
      <c r="R15" s="532" t="s">
        <v>792</v>
      </c>
      <c r="S15" s="533"/>
      <c r="T15" s="532" t="s">
        <v>792</v>
      </c>
      <c r="U15" s="534"/>
      <c r="V15" s="176"/>
      <c r="W15" s="531" t="s">
        <v>845</v>
      </c>
      <c r="X15" s="532" t="s">
        <v>792</v>
      </c>
      <c r="Y15" s="533"/>
      <c r="Z15" s="532" t="s">
        <v>792</v>
      </c>
      <c r="AA15" s="534"/>
      <c r="AB15" s="175"/>
      <c r="AC15" s="177"/>
      <c r="AD15" s="177"/>
      <c r="AE15" s="178"/>
    </row>
    <row r="16" spans="1:31" ht="26.85" customHeight="1">
      <c r="A16" s="183">
        <v>8</v>
      </c>
      <c r="B16" s="171"/>
      <c r="C16" s="172"/>
      <c r="D16" s="220"/>
      <c r="E16" s="390"/>
      <c r="F16" s="173"/>
      <c r="G16" s="173"/>
      <c r="H16" s="176"/>
      <c r="I16" s="176"/>
      <c r="J16" s="176"/>
      <c r="K16" s="531" t="s">
        <v>845</v>
      </c>
      <c r="L16" s="532" t="s">
        <v>792</v>
      </c>
      <c r="M16" s="533"/>
      <c r="N16" s="532" t="s">
        <v>792</v>
      </c>
      <c r="O16" s="534"/>
      <c r="P16" s="176"/>
      <c r="Q16" s="531" t="s">
        <v>845</v>
      </c>
      <c r="R16" s="532" t="s">
        <v>792</v>
      </c>
      <c r="S16" s="533"/>
      <c r="T16" s="532" t="s">
        <v>792</v>
      </c>
      <c r="U16" s="534"/>
      <c r="V16" s="176"/>
      <c r="W16" s="531" t="s">
        <v>845</v>
      </c>
      <c r="X16" s="532" t="s">
        <v>792</v>
      </c>
      <c r="Y16" s="533"/>
      <c r="Z16" s="532" t="s">
        <v>792</v>
      </c>
      <c r="AA16" s="534"/>
      <c r="AB16" s="176"/>
      <c r="AC16" s="177"/>
      <c r="AD16" s="177"/>
      <c r="AE16" s="178"/>
    </row>
    <row r="17" spans="1:31" ht="26.85" customHeight="1">
      <c r="A17" s="187">
        <v>9</v>
      </c>
      <c r="B17" s="188"/>
      <c r="C17" s="189"/>
      <c r="D17" s="221"/>
      <c r="E17" s="149"/>
      <c r="F17" s="191"/>
      <c r="G17" s="191"/>
      <c r="H17" s="192"/>
      <c r="I17" s="192"/>
      <c r="J17" s="176"/>
      <c r="K17" s="531" t="s">
        <v>845</v>
      </c>
      <c r="L17" s="532" t="s">
        <v>792</v>
      </c>
      <c r="M17" s="533"/>
      <c r="N17" s="532" t="s">
        <v>832</v>
      </c>
      <c r="O17" s="534"/>
      <c r="P17" s="176"/>
      <c r="Q17" s="531" t="s">
        <v>845</v>
      </c>
      <c r="R17" s="532" t="s">
        <v>849</v>
      </c>
      <c r="S17" s="533"/>
      <c r="T17" s="532" t="s">
        <v>832</v>
      </c>
      <c r="U17" s="534"/>
      <c r="V17" s="176"/>
      <c r="W17" s="531" t="s">
        <v>845</v>
      </c>
      <c r="X17" s="532" t="s">
        <v>792</v>
      </c>
      <c r="Y17" s="533"/>
      <c r="Z17" s="532" t="s">
        <v>792</v>
      </c>
      <c r="AA17" s="534"/>
      <c r="AB17" s="192"/>
      <c r="AC17" s="177"/>
      <c r="AD17" s="177"/>
      <c r="AE17" s="178"/>
    </row>
    <row r="18" spans="1:31" ht="24.75" customHeight="1">
      <c r="A18" s="150"/>
      <c r="B18" s="151" t="s">
        <v>850</v>
      </c>
      <c r="C18" s="109"/>
      <c r="D18" s="222"/>
      <c r="E18" s="109"/>
      <c r="F18" s="110"/>
      <c r="G18" s="110"/>
      <c r="H18" s="110"/>
      <c r="I18" s="425"/>
      <c r="J18" s="70"/>
      <c r="K18" s="70"/>
      <c r="L18" s="70"/>
      <c r="M18" s="70"/>
      <c r="N18" s="70"/>
      <c r="O18" s="70"/>
      <c r="P18" s="70"/>
      <c r="Q18" s="70"/>
      <c r="R18" s="70"/>
      <c r="S18" s="70"/>
      <c r="T18" s="70"/>
      <c r="U18" s="70"/>
      <c r="V18" s="70"/>
      <c r="W18" s="70"/>
      <c r="X18" s="70"/>
      <c r="Y18" s="70"/>
      <c r="Z18" s="70"/>
      <c r="AA18" s="70"/>
      <c r="AB18" s="70"/>
      <c r="AC18" s="110"/>
      <c r="AD18" s="110"/>
      <c r="AE18" s="111" t="s">
        <v>119</v>
      </c>
    </row>
    <row r="19" spans="1:31" ht="26.85" customHeight="1">
      <c r="A19" s="148">
        <v>10</v>
      </c>
      <c r="B19" s="94"/>
      <c r="C19" s="95"/>
      <c r="D19" s="220"/>
      <c r="E19" s="390"/>
      <c r="F19" s="99"/>
      <c r="G19" s="99"/>
      <c r="H19" s="102"/>
      <c r="I19" s="102"/>
      <c r="J19" s="428"/>
      <c r="K19" s="436" t="s">
        <v>845</v>
      </c>
      <c r="L19" s="508" t="s">
        <v>792</v>
      </c>
      <c r="M19" s="437"/>
      <c r="N19" s="508" t="s">
        <v>832</v>
      </c>
      <c r="O19" s="438"/>
      <c r="P19" s="428"/>
      <c r="Q19" s="436" t="s">
        <v>845</v>
      </c>
      <c r="R19" s="508" t="s">
        <v>792</v>
      </c>
      <c r="S19" s="437"/>
      <c r="T19" s="508" t="s">
        <v>792</v>
      </c>
      <c r="U19" s="438"/>
      <c r="V19" s="428"/>
      <c r="W19" s="436" t="s">
        <v>845</v>
      </c>
      <c r="X19" s="508" t="s">
        <v>792</v>
      </c>
      <c r="Y19" s="437"/>
      <c r="Z19" s="508" t="s">
        <v>832</v>
      </c>
      <c r="AA19" s="438"/>
      <c r="AB19" s="102"/>
      <c r="AC19" s="388"/>
      <c r="AD19" s="388"/>
      <c r="AE19" s="386"/>
    </row>
    <row r="20" spans="1:31" ht="26.85" customHeight="1">
      <c r="A20" s="148">
        <v>11</v>
      </c>
      <c r="B20" s="94"/>
      <c r="C20" s="95"/>
      <c r="D20" s="220"/>
      <c r="E20" s="390"/>
      <c r="F20" s="99"/>
      <c r="G20" s="99"/>
      <c r="H20" s="102"/>
      <c r="I20" s="102"/>
      <c r="J20" s="428"/>
      <c r="K20" s="436" t="s">
        <v>845</v>
      </c>
      <c r="L20" s="508" t="s">
        <v>792</v>
      </c>
      <c r="M20" s="437"/>
      <c r="N20" s="508" t="s">
        <v>849</v>
      </c>
      <c r="O20" s="438"/>
      <c r="P20" s="428"/>
      <c r="Q20" s="436" t="s">
        <v>845</v>
      </c>
      <c r="R20" s="508" t="s">
        <v>834</v>
      </c>
      <c r="S20" s="437"/>
      <c r="T20" s="508" t="s">
        <v>792</v>
      </c>
      <c r="U20" s="438"/>
      <c r="V20" s="428"/>
      <c r="W20" s="436" t="s">
        <v>845</v>
      </c>
      <c r="X20" s="508" t="s">
        <v>792</v>
      </c>
      <c r="Y20" s="437"/>
      <c r="Z20" s="508" t="s">
        <v>792</v>
      </c>
      <c r="AA20" s="438"/>
      <c r="AB20" s="102"/>
      <c r="AC20" s="388"/>
      <c r="AD20" s="388"/>
      <c r="AE20" s="386"/>
    </row>
    <row r="21" spans="1:31" ht="26.85" customHeight="1">
      <c r="A21" s="148">
        <v>12</v>
      </c>
      <c r="B21" s="94"/>
      <c r="C21" s="95"/>
      <c r="D21" s="220"/>
      <c r="E21" s="390"/>
      <c r="F21" s="99"/>
      <c r="G21" s="99"/>
      <c r="H21" s="102"/>
      <c r="I21" s="102"/>
      <c r="J21" s="428"/>
      <c r="K21" s="436" t="s">
        <v>845</v>
      </c>
      <c r="L21" s="508" t="s">
        <v>792</v>
      </c>
      <c r="M21" s="437"/>
      <c r="N21" s="508" t="s">
        <v>849</v>
      </c>
      <c r="O21" s="438"/>
      <c r="P21" s="428"/>
      <c r="Q21" s="436" t="s">
        <v>845</v>
      </c>
      <c r="R21" s="508" t="s">
        <v>849</v>
      </c>
      <c r="S21" s="437"/>
      <c r="T21" s="508" t="s">
        <v>792</v>
      </c>
      <c r="U21" s="438"/>
      <c r="V21" s="428"/>
      <c r="W21" s="436" t="s">
        <v>845</v>
      </c>
      <c r="X21" s="508" t="s">
        <v>849</v>
      </c>
      <c r="Y21" s="437"/>
      <c r="Z21" s="508" t="s">
        <v>792</v>
      </c>
      <c r="AA21" s="438"/>
      <c r="AB21" s="102"/>
      <c r="AC21" s="388"/>
      <c r="AD21" s="388"/>
      <c r="AE21" s="386"/>
    </row>
    <row r="22" spans="1:31" ht="26.85" customHeight="1">
      <c r="A22" s="148">
        <v>13</v>
      </c>
      <c r="B22" s="94"/>
      <c r="C22" s="95"/>
      <c r="D22" s="220"/>
      <c r="E22" s="390"/>
      <c r="F22" s="99"/>
      <c r="G22" s="99"/>
      <c r="H22" s="102"/>
      <c r="I22" s="102"/>
      <c r="J22" s="428"/>
      <c r="K22" s="436" t="s">
        <v>845</v>
      </c>
      <c r="L22" s="508" t="s">
        <v>792</v>
      </c>
      <c r="M22" s="437"/>
      <c r="N22" s="508" t="s">
        <v>792</v>
      </c>
      <c r="O22" s="438"/>
      <c r="P22" s="428"/>
      <c r="Q22" s="436" t="s">
        <v>845</v>
      </c>
      <c r="R22" s="508" t="s">
        <v>834</v>
      </c>
      <c r="S22" s="437"/>
      <c r="T22" s="508" t="s">
        <v>834</v>
      </c>
      <c r="U22" s="438"/>
      <c r="V22" s="428"/>
      <c r="W22" s="436" t="s">
        <v>845</v>
      </c>
      <c r="X22" s="508" t="s">
        <v>792</v>
      </c>
      <c r="Y22" s="437"/>
      <c r="Z22" s="508" t="s">
        <v>792</v>
      </c>
      <c r="AA22" s="438"/>
      <c r="AB22" s="102"/>
      <c r="AC22" s="388"/>
      <c r="AD22" s="388"/>
      <c r="AE22" s="386"/>
    </row>
    <row r="23" spans="1:31" ht="26.85" customHeight="1">
      <c r="A23" s="148">
        <v>14</v>
      </c>
      <c r="B23" s="94"/>
      <c r="C23" s="95"/>
      <c r="D23" s="220"/>
      <c r="E23" s="390"/>
      <c r="F23" s="99"/>
      <c r="G23" s="99"/>
      <c r="H23" s="102"/>
      <c r="I23" s="102"/>
      <c r="J23" s="428"/>
      <c r="K23" s="436" t="s">
        <v>845</v>
      </c>
      <c r="L23" s="508" t="s">
        <v>792</v>
      </c>
      <c r="M23" s="437"/>
      <c r="N23" s="508" t="s">
        <v>792</v>
      </c>
      <c r="O23" s="438"/>
      <c r="P23" s="428"/>
      <c r="Q23" s="436" t="s">
        <v>845</v>
      </c>
      <c r="R23" s="508" t="s">
        <v>792</v>
      </c>
      <c r="S23" s="437"/>
      <c r="T23" s="508" t="s">
        <v>849</v>
      </c>
      <c r="U23" s="438"/>
      <c r="V23" s="428"/>
      <c r="W23" s="436" t="s">
        <v>845</v>
      </c>
      <c r="X23" s="508" t="s">
        <v>832</v>
      </c>
      <c r="Y23" s="437"/>
      <c r="Z23" s="508" t="s">
        <v>792</v>
      </c>
      <c r="AA23" s="438"/>
      <c r="AB23" s="102"/>
      <c r="AC23" s="388"/>
      <c r="AD23" s="388"/>
      <c r="AE23" s="386"/>
    </row>
    <row r="24" spans="1:31" ht="26.85" customHeight="1">
      <c r="A24" s="148">
        <v>15</v>
      </c>
      <c r="B24" s="94"/>
      <c r="C24" s="95"/>
      <c r="D24" s="220"/>
      <c r="E24" s="390"/>
      <c r="F24" s="99"/>
      <c r="G24" s="99"/>
      <c r="H24" s="102"/>
      <c r="I24" s="102"/>
      <c r="J24" s="428"/>
      <c r="K24" s="436" t="s">
        <v>845</v>
      </c>
      <c r="L24" s="508" t="s">
        <v>792</v>
      </c>
      <c r="M24" s="437"/>
      <c r="N24" s="508" t="s">
        <v>792</v>
      </c>
      <c r="O24" s="438"/>
      <c r="P24" s="428"/>
      <c r="Q24" s="436" t="s">
        <v>845</v>
      </c>
      <c r="R24" s="508" t="s">
        <v>832</v>
      </c>
      <c r="S24" s="437"/>
      <c r="T24" s="508" t="s">
        <v>792</v>
      </c>
      <c r="U24" s="438"/>
      <c r="V24" s="428"/>
      <c r="W24" s="436" t="s">
        <v>845</v>
      </c>
      <c r="X24" s="508" t="s">
        <v>792</v>
      </c>
      <c r="Y24" s="437"/>
      <c r="Z24" s="508" t="s">
        <v>832</v>
      </c>
      <c r="AA24" s="438"/>
      <c r="AB24" s="102"/>
      <c r="AC24" s="388"/>
      <c r="AD24" s="388"/>
      <c r="AE24" s="386"/>
    </row>
    <row r="25" spans="1:31">
      <c r="A25" s="148"/>
      <c r="B25" s="94"/>
      <c r="C25" s="95"/>
      <c r="D25" s="220"/>
      <c r="E25" s="390"/>
      <c r="F25" s="99"/>
      <c r="G25" s="99"/>
      <c r="H25" s="101"/>
      <c r="I25" s="101"/>
      <c r="J25" s="428"/>
      <c r="K25" s="436" t="s">
        <v>845</v>
      </c>
      <c r="L25" s="508" t="s">
        <v>792</v>
      </c>
      <c r="M25" s="437"/>
      <c r="N25" s="508" t="s">
        <v>792</v>
      </c>
      <c r="O25" s="438"/>
      <c r="P25" s="428"/>
      <c r="Q25" s="436" t="s">
        <v>845</v>
      </c>
      <c r="R25" s="508" t="s">
        <v>792</v>
      </c>
      <c r="S25" s="437"/>
      <c r="T25" s="508" t="s">
        <v>792</v>
      </c>
      <c r="U25" s="438"/>
      <c r="V25" s="428"/>
      <c r="W25" s="436" t="s">
        <v>845</v>
      </c>
      <c r="X25" s="508" t="s">
        <v>792</v>
      </c>
      <c r="Y25" s="437"/>
      <c r="Z25" s="508" t="s">
        <v>832</v>
      </c>
      <c r="AA25" s="438"/>
      <c r="AB25" s="101"/>
      <c r="AC25" s="388"/>
      <c r="AD25" s="388"/>
      <c r="AE25" s="386"/>
    </row>
    <row r="26" spans="1:31">
      <c r="A26" s="148"/>
      <c r="B26" s="94"/>
      <c r="C26" s="95"/>
      <c r="D26" s="220"/>
      <c r="E26" s="390"/>
      <c r="F26" s="99"/>
      <c r="G26" s="99"/>
      <c r="H26" s="101"/>
      <c r="I26" s="101"/>
      <c r="J26" s="428"/>
      <c r="K26" s="436" t="s">
        <v>845</v>
      </c>
      <c r="L26" s="508" t="s">
        <v>792</v>
      </c>
      <c r="M26" s="437"/>
      <c r="N26" s="508" t="s">
        <v>792</v>
      </c>
      <c r="O26" s="438"/>
      <c r="P26" s="428"/>
      <c r="Q26" s="436" t="s">
        <v>845</v>
      </c>
      <c r="R26" s="508" t="s">
        <v>792</v>
      </c>
      <c r="S26" s="437"/>
      <c r="T26" s="508" t="s">
        <v>834</v>
      </c>
      <c r="U26" s="438"/>
      <c r="V26" s="428"/>
      <c r="W26" s="436" t="s">
        <v>845</v>
      </c>
      <c r="X26" s="508" t="s">
        <v>792</v>
      </c>
      <c r="Y26" s="437"/>
      <c r="Z26" s="508" t="s">
        <v>832</v>
      </c>
      <c r="AA26" s="438"/>
      <c r="AB26" s="101"/>
      <c r="AC26" s="388"/>
      <c r="AD26" s="388"/>
      <c r="AE26" s="386"/>
    </row>
    <row r="27" spans="1:31">
      <c r="A27" s="148"/>
      <c r="B27" s="94"/>
      <c r="C27" s="95"/>
      <c r="D27" s="220"/>
      <c r="E27" s="390"/>
      <c r="F27" s="99"/>
      <c r="G27" s="99"/>
      <c r="H27" s="101"/>
      <c r="I27" s="101"/>
      <c r="J27" s="428"/>
      <c r="K27" s="436" t="s">
        <v>845</v>
      </c>
      <c r="L27" s="508" t="s">
        <v>849</v>
      </c>
      <c r="M27" s="437"/>
      <c r="N27" s="508" t="s">
        <v>832</v>
      </c>
      <c r="O27" s="438"/>
      <c r="P27" s="428"/>
      <c r="Q27" s="436" t="s">
        <v>845</v>
      </c>
      <c r="R27" s="508" t="s">
        <v>792</v>
      </c>
      <c r="S27" s="437"/>
      <c r="T27" s="508" t="s">
        <v>792</v>
      </c>
      <c r="U27" s="438"/>
      <c r="V27" s="428"/>
      <c r="W27" s="436" t="s">
        <v>845</v>
      </c>
      <c r="X27" s="508" t="s">
        <v>849</v>
      </c>
      <c r="Y27" s="437"/>
      <c r="Z27" s="508" t="s">
        <v>792</v>
      </c>
      <c r="AA27" s="438"/>
      <c r="AB27" s="101"/>
      <c r="AC27" s="388"/>
      <c r="AD27" s="388"/>
      <c r="AE27" s="386"/>
    </row>
    <row r="28" spans="1:31">
      <c r="A28" s="148"/>
      <c r="B28" s="94"/>
      <c r="C28" s="95"/>
      <c r="D28" s="220"/>
      <c r="E28" s="390"/>
      <c r="F28" s="99"/>
      <c r="G28" s="99"/>
      <c r="H28" s="101"/>
      <c r="I28" s="101"/>
      <c r="J28" s="428"/>
      <c r="K28" s="436" t="s">
        <v>845</v>
      </c>
      <c r="L28" s="508" t="s">
        <v>792</v>
      </c>
      <c r="M28" s="437"/>
      <c r="N28" s="508" t="s">
        <v>792</v>
      </c>
      <c r="O28" s="438"/>
      <c r="P28" s="428"/>
      <c r="Q28" s="436" t="s">
        <v>845</v>
      </c>
      <c r="R28" s="508" t="s">
        <v>834</v>
      </c>
      <c r="S28" s="437"/>
      <c r="T28" s="508" t="s">
        <v>792</v>
      </c>
      <c r="U28" s="438"/>
      <c r="V28" s="428"/>
      <c r="W28" s="436" t="s">
        <v>845</v>
      </c>
      <c r="X28" s="508" t="s">
        <v>792</v>
      </c>
      <c r="Y28" s="437"/>
      <c r="Z28" s="508" t="s">
        <v>792</v>
      </c>
      <c r="AA28" s="438"/>
      <c r="AB28" s="101"/>
      <c r="AC28" s="388"/>
      <c r="AD28" s="388"/>
      <c r="AE28" s="386"/>
    </row>
    <row r="29" spans="1:31">
      <c r="A29" s="148"/>
      <c r="B29" s="94"/>
      <c r="C29" s="95"/>
      <c r="D29" s="220"/>
      <c r="E29" s="390"/>
      <c r="F29" s="99"/>
      <c r="G29" s="99"/>
      <c r="H29" s="101"/>
      <c r="I29" s="101"/>
      <c r="J29" s="428"/>
      <c r="K29" s="436" t="s">
        <v>845</v>
      </c>
      <c r="L29" s="508" t="s">
        <v>792</v>
      </c>
      <c r="M29" s="437"/>
      <c r="N29" s="508" t="s">
        <v>792</v>
      </c>
      <c r="O29" s="438"/>
      <c r="P29" s="428"/>
      <c r="Q29" s="436" t="s">
        <v>845</v>
      </c>
      <c r="R29" s="508" t="s">
        <v>792</v>
      </c>
      <c r="S29" s="437"/>
      <c r="T29" s="508" t="s">
        <v>792</v>
      </c>
      <c r="U29" s="438"/>
      <c r="V29" s="428"/>
      <c r="W29" s="436" t="s">
        <v>845</v>
      </c>
      <c r="X29" s="508" t="s">
        <v>792</v>
      </c>
      <c r="Y29" s="437"/>
      <c r="Z29" s="508" t="s">
        <v>849</v>
      </c>
      <c r="AA29" s="438"/>
      <c r="AB29" s="101"/>
      <c r="AC29" s="388"/>
      <c r="AD29" s="388"/>
      <c r="AE29" s="386"/>
    </row>
    <row r="30" spans="1:31">
      <c r="A30" s="148"/>
      <c r="B30" s="94"/>
      <c r="C30" s="95"/>
      <c r="D30" s="220"/>
      <c r="E30" s="390"/>
      <c r="F30" s="99"/>
      <c r="G30" s="99"/>
      <c r="H30" s="101"/>
      <c r="I30" s="101"/>
      <c r="J30" s="428"/>
      <c r="K30" s="436" t="s">
        <v>845</v>
      </c>
      <c r="L30" s="508" t="s">
        <v>792</v>
      </c>
      <c r="M30" s="437"/>
      <c r="N30" s="508" t="s">
        <v>832</v>
      </c>
      <c r="O30" s="438"/>
      <c r="P30" s="428"/>
      <c r="Q30" s="436" t="s">
        <v>845</v>
      </c>
      <c r="R30" s="508" t="s">
        <v>832</v>
      </c>
      <c r="S30" s="437"/>
      <c r="T30" s="508" t="s">
        <v>792</v>
      </c>
      <c r="U30" s="438"/>
      <c r="V30" s="428"/>
      <c r="W30" s="436" t="s">
        <v>845</v>
      </c>
      <c r="X30" s="508" t="s">
        <v>792</v>
      </c>
      <c r="Y30" s="437"/>
      <c r="Z30" s="508" t="s">
        <v>792</v>
      </c>
      <c r="AA30" s="438"/>
      <c r="AB30" s="101"/>
      <c r="AC30" s="388"/>
      <c r="AD30" s="388"/>
      <c r="AE30" s="386"/>
    </row>
    <row r="31" spans="1:31">
      <c r="A31" s="148"/>
      <c r="B31" s="94"/>
      <c r="C31" s="95"/>
      <c r="D31" s="220"/>
      <c r="E31" s="390"/>
      <c r="F31" s="99"/>
      <c r="G31" s="99"/>
      <c r="H31" s="101"/>
      <c r="I31" s="101"/>
      <c r="J31" s="428"/>
      <c r="K31" s="436" t="s">
        <v>845</v>
      </c>
      <c r="L31" s="508" t="s">
        <v>792</v>
      </c>
      <c r="M31" s="437"/>
      <c r="N31" s="508" t="s">
        <v>834</v>
      </c>
      <c r="O31" s="438"/>
      <c r="P31" s="428"/>
      <c r="Q31" s="436" t="s">
        <v>845</v>
      </c>
      <c r="R31" s="508" t="s">
        <v>792</v>
      </c>
      <c r="S31" s="437"/>
      <c r="T31" s="508" t="s">
        <v>792</v>
      </c>
      <c r="U31" s="438"/>
      <c r="V31" s="428"/>
      <c r="W31" s="436" t="s">
        <v>845</v>
      </c>
      <c r="X31" s="508" t="s">
        <v>792</v>
      </c>
      <c r="Y31" s="437"/>
      <c r="Z31" s="508" t="s">
        <v>792</v>
      </c>
      <c r="AA31" s="438"/>
      <c r="AB31" s="101"/>
      <c r="AC31" s="388"/>
      <c r="AD31" s="388"/>
      <c r="AE31" s="386"/>
    </row>
    <row r="32" spans="1:31">
      <c r="A32" s="148"/>
      <c r="B32" s="94"/>
      <c r="C32" s="95"/>
      <c r="D32" s="220"/>
      <c r="E32" s="390"/>
      <c r="F32" s="99"/>
      <c r="G32" s="99"/>
      <c r="H32" s="101"/>
      <c r="I32" s="101"/>
      <c r="J32" s="428"/>
      <c r="K32" s="436" t="s">
        <v>845</v>
      </c>
      <c r="L32" s="508" t="s">
        <v>792</v>
      </c>
      <c r="M32" s="437"/>
      <c r="N32" s="508" t="s">
        <v>792</v>
      </c>
      <c r="O32" s="438"/>
      <c r="P32" s="428"/>
      <c r="Q32" s="436" t="s">
        <v>845</v>
      </c>
      <c r="R32" s="508" t="s">
        <v>849</v>
      </c>
      <c r="S32" s="437"/>
      <c r="T32" s="508" t="s">
        <v>832</v>
      </c>
      <c r="U32" s="438"/>
      <c r="V32" s="428"/>
      <c r="W32" s="436" t="s">
        <v>845</v>
      </c>
      <c r="X32" s="508" t="s">
        <v>849</v>
      </c>
      <c r="Y32" s="437"/>
      <c r="Z32" s="508" t="s">
        <v>792</v>
      </c>
      <c r="AA32" s="438"/>
      <c r="AB32" s="101"/>
      <c r="AC32" s="388"/>
      <c r="AD32" s="388"/>
      <c r="AE32" s="386"/>
    </row>
    <row r="33" spans="1:31">
      <c r="A33" s="148"/>
      <c r="B33" s="94"/>
      <c r="C33" s="95"/>
      <c r="D33" s="220"/>
      <c r="E33" s="390"/>
      <c r="F33" s="99"/>
      <c r="G33" s="99"/>
      <c r="H33" s="101"/>
      <c r="I33" s="101"/>
      <c r="J33" s="428"/>
      <c r="K33" s="436" t="s">
        <v>845</v>
      </c>
      <c r="L33" s="508" t="s">
        <v>792</v>
      </c>
      <c r="M33" s="437"/>
      <c r="N33" s="508" t="s">
        <v>792</v>
      </c>
      <c r="O33" s="438"/>
      <c r="P33" s="428"/>
      <c r="Q33" s="436" t="s">
        <v>845</v>
      </c>
      <c r="R33" s="508" t="s">
        <v>792</v>
      </c>
      <c r="S33" s="437"/>
      <c r="T33" s="508" t="s">
        <v>792</v>
      </c>
      <c r="U33" s="438"/>
      <c r="V33" s="428"/>
      <c r="W33" s="436" t="s">
        <v>845</v>
      </c>
      <c r="X33" s="508" t="s">
        <v>792</v>
      </c>
      <c r="Y33" s="437"/>
      <c r="Z33" s="508" t="s">
        <v>832</v>
      </c>
      <c r="AA33" s="438"/>
      <c r="AB33" s="101"/>
      <c r="AC33" s="388"/>
      <c r="AD33" s="388"/>
      <c r="AE33" s="386"/>
    </row>
    <row r="34" spans="1:31">
      <c r="A34" s="148"/>
      <c r="B34" s="94"/>
      <c r="C34" s="95"/>
      <c r="D34" s="220"/>
      <c r="E34" s="390"/>
      <c r="F34" s="99"/>
      <c r="G34" s="99"/>
      <c r="H34" s="101"/>
      <c r="I34" s="101"/>
      <c r="J34" s="428"/>
      <c r="K34" s="436" t="s">
        <v>845</v>
      </c>
      <c r="L34" s="508" t="s">
        <v>834</v>
      </c>
      <c r="M34" s="437"/>
      <c r="N34" s="508" t="s">
        <v>849</v>
      </c>
      <c r="O34" s="438"/>
      <c r="P34" s="428"/>
      <c r="Q34" s="436" t="s">
        <v>845</v>
      </c>
      <c r="R34" s="508" t="s">
        <v>792</v>
      </c>
      <c r="S34" s="437"/>
      <c r="T34" s="508" t="s">
        <v>792</v>
      </c>
      <c r="U34" s="438"/>
      <c r="V34" s="428"/>
      <c r="W34" s="436" t="s">
        <v>845</v>
      </c>
      <c r="X34" s="508" t="s">
        <v>792</v>
      </c>
      <c r="Y34" s="437"/>
      <c r="Z34" s="508" t="s">
        <v>832</v>
      </c>
      <c r="AA34" s="438"/>
      <c r="AB34" s="101"/>
      <c r="AC34" s="388"/>
      <c r="AD34" s="388"/>
      <c r="AE34" s="386"/>
    </row>
    <row r="35" spans="1:31">
      <c r="A35" s="148"/>
      <c r="B35" s="94"/>
      <c r="C35" s="95"/>
      <c r="D35" s="220"/>
      <c r="E35" s="390"/>
      <c r="F35" s="99"/>
      <c r="G35" s="99"/>
      <c r="H35" s="101"/>
      <c r="I35" s="101"/>
      <c r="J35" s="428"/>
      <c r="K35" s="436" t="s">
        <v>845</v>
      </c>
      <c r="L35" s="508" t="s">
        <v>792</v>
      </c>
      <c r="M35" s="437"/>
      <c r="N35" s="508" t="s">
        <v>849</v>
      </c>
      <c r="O35" s="438"/>
      <c r="P35" s="428"/>
      <c r="Q35" s="436" t="s">
        <v>845</v>
      </c>
      <c r="R35" s="508" t="s">
        <v>849</v>
      </c>
      <c r="S35" s="437"/>
      <c r="T35" s="508" t="s">
        <v>792</v>
      </c>
      <c r="U35" s="438"/>
      <c r="V35" s="428"/>
      <c r="W35" s="436" t="s">
        <v>845</v>
      </c>
      <c r="X35" s="508" t="s">
        <v>792</v>
      </c>
      <c r="Y35" s="437"/>
      <c r="Z35" s="508" t="s">
        <v>792</v>
      </c>
      <c r="AA35" s="438"/>
      <c r="AB35" s="101"/>
      <c r="AC35" s="388"/>
      <c r="AD35" s="388"/>
      <c r="AE35" s="386"/>
    </row>
    <row r="36" spans="1:31">
      <c r="A36" s="148"/>
      <c r="B36" s="94"/>
      <c r="C36" s="95"/>
      <c r="D36" s="220"/>
      <c r="E36" s="390"/>
      <c r="F36" s="99"/>
      <c r="G36" s="99"/>
      <c r="H36" s="101"/>
      <c r="I36" s="101"/>
      <c r="J36" s="428"/>
      <c r="K36" s="436" t="s">
        <v>845</v>
      </c>
      <c r="L36" s="508" t="s">
        <v>792</v>
      </c>
      <c r="M36" s="437"/>
      <c r="N36" s="508" t="s">
        <v>792</v>
      </c>
      <c r="O36" s="438"/>
      <c r="P36" s="428"/>
      <c r="Q36" s="436" t="s">
        <v>845</v>
      </c>
      <c r="R36" s="508" t="s">
        <v>834</v>
      </c>
      <c r="S36" s="437"/>
      <c r="T36" s="508" t="s">
        <v>792</v>
      </c>
      <c r="U36" s="438"/>
      <c r="V36" s="428"/>
      <c r="W36" s="436" t="s">
        <v>845</v>
      </c>
      <c r="X36" s="508" t="s">
        <v>792</v>
      </c>
      <c r="Y36" s="437"/>
      <c r="Z36" s="508" t="s">
        <v>832</v>
      </c>
      <c r="AA36" s="438"/>
      <c r="AB36" s="101"/>
      <c r="AC36" s="388"/>
      <c r="AD36" s="388"/>
      <c r="AE36" s="386"/>
    </row>
    <row r="37" spans="1:31">
      <c r="A37" s="148"/>
      <c r="B37" s="94"/>
      <c r="C37" s="95"/>
      <c r="D37" s="220"/>
      <c r="E37" s="390"/>
      <c r="F37" s="99"/>
      <c r="G37" s="99"/>
      <c r="H37" s="101"/>
      <c r="I37" s="101"/>
      <c r="J37" s="428"/>
      <c r="K37" s="436" t="s">
        <v>845</v>
      </c>
      <c r="L37" s="508" t="s">
        <v>792</v>
      </c>
      <c r="M37" s="437"/>
      <c r="N37" s="508" t="s">
        <v>792</v>
      </c>
      <c r="O37" s="438"/>
      <c r="P37" s="428"/>
      <c r="Q37" s="436" t="s">
        <v>845</v>
      </c>
      <c r="R37" s="508" t="s">
        <v>792</v>
      </c>
      <c r="S37" s="437"/>
      <c r="T37" s="508" t="s">
        <v>849</v>
      </c>
      <c r="U37" s="438"/>
      <c r="V37" s="428"/>
      <c r="W37" s="436" t="s">
        <v>845</v>
      </c>
      <c r="X37" s="508" t="s">
        <v>849</v>
      </c>
      <c r="Y37" s="437"/>
      <c r="Z37" s="508" t="s">
        <v>849</v>
      </c>
      <c r="AA37" s="438"/>
      <c r="AB37" s="101"/>
      <c r="AC37" s="388"/>
      <c r="AD37" s="388"/>
      <c r="AE37" s="386"/>
    </row>
    <row r="38" spans="1:31">
      <c r="A38" s="148"/>
      <c r="B38" s="94"/>
      <c r="C38" s="95"/>
      <c r="D38" s="220"/>
      <c r="E38" s="390"/>
      <c r="F38" s="99"/>
      <c r="G38" s="99"/>
      <c r="H38" s="101"/>
      <c r="I38" s="101"/>
      <c r="J38" s="428"/>
      <c r="K38" s="436" t="s">
        <v>845</v>
      </c>
      <c r="L38" s="508" t="s">
        <v>792</v>
      </c>
      <c r="M38" s="437"/>
      <c r="N38" s="508" t="s">
        <v>792</v>
      </c>
      <c r="O38" s="438"/>
      <c r="P38" s="428"/>
      <c r="Q38" s="436" t="s">
        <v>845</v>
      </c>
      <c r="R38" s="508" t="s">
        <v>792</v>
      </c>
      <c r="S38" s="437"/>
      <c r="T38" s="508" t="s">
        <v>792</v>
      </c>
      <c r="U38" s="438"/>
      <c r="V38" s="428"/>
      <c r="W38" s="436" t="s">
        <v>845</v>
      </c>
      <c r="X38" s="508" t="s">
        <v>792</v>
      </c>
      <c r="Y38" s="437"/>
      <c r="Z38" s="508" t="s">
        <v>792</v>
      </c>
      <c r="AA38" s="438"/>
      <c r="AB38" s="101"/>
      <c r="AC38" s="388"/>
      <c r="AD38" s="388"/>
      <c r="AE38" s="386"/>
    </row>
    <row r="39" spans="1:31">
      <c r="A39" s="148"/>
      <c r="B39" s="94"/>
      <c r="C39" s="95"/>
      <c r="D39" s="220"/>
      <c r="E39" s="390"/>
      <c r="F39" s="99"/>
      <c r="G39" s="99"/>
      <c r="H39" s="101"/>
      <c r="I39" s="101"/>
      <c r="J39" s="428"/>
      <c r="K39" s="436" t="s">
        <v>845</v>
      </c>
      <c r="L39" s="508" t="s">
        <v>792</v>
      </c>
      <c r="M39" s="437"/>
      <c r="N39" s="508" t="s">
        <v>849</v>
      </c>
      <c r="O39" s="438"/>
      <c r="P39" s="428"/>
      <c r="Q39" s="436" t="s">
        <v>845</v>
      </c>
      <c r="R39" s="508" t="s">
        <v>792</v>
      </c>
      <c r="S39" s="437"/>
      <c r="T39" s="508" t="s">
        <v>851</v>
      </c>
      <c r="U39" s="438"/>
      <c r="V39" s="428"/>
      <c r="W39" s="436" t="s">
        <v>845</v>
      </c>
      <c r="X39" s="508" t="s">
        <v>792</v>
      </c>
      <c r="Y39" s="437"/>
      <c r="Z39" s="508" t="s">
        <v>851</v>
      </c>
      <c r="AA39" s="438"/>
      <c r="AB39" s="101"/>
      <c r="AC39" s="388"/>
      <c r="AD39" s="388"/>
      <c r="AE39" s="386"/>
    </row>
    <row r="40" spans="1:31">
      <c r="A40" s="148"/>
      <c r="B40" s="94"/>
      <c r="C40" s="95"/>
      <c r="D40" s="220"/>
      <c r="E40" s="390"/>
      <c r="F40" s="99"/>
      <c r="G40" s="99"/>
      <c r="H40" s="101"/>
      <c r="I40" s="101"/>
      <c r="J40" s="428"/>
      <c r="K40" s="436" t="s">
        <v>845</v>
      </c>
      <c r="L40" s="508" t="s">
        <v>849</v>
      </c>
      <c r="M40" s="437"/>
      <c r="N40" s="508" t="s">
        <v>849</v>
      </c>
      <c r="O40" s="438"/>
      <c r="P40" s="428"/>
      <c r="Q40" s="436" t="s">
        <v>845</v>
      </c>
      <c r="R40" s="508" t="s">
        <v>792</v>
      </c>
      <c r="S40" s="437"/>
      <c r="T40" s="508" t="s">
        <v>851</v>
      </c>
      <c r="U40" s="438"/>
      <c r="V40" s="428"/>
      <c r="W40" s="436" t="s">
        <v>845</v>
      </c>
      <c r="X40" s="508" t="s">
        <v>849</v>
      </c>
      <c r="Y40" s="437"/>
      <c r="Z40" s="508" t="s">
        <v>849</v>
      </c>
      <c r="AA40" s="438"/>
      <c r="AB40" s="101"/>
      <c r="AC40" s="388"/>
      <c r="AD40" s="388"/>
      <c r="AE40" s="386"/>
    </row>
    <row r="41" spans="1:31">
      <c r="A41" s="148"/>
      <c r="B41" s="94"/>
      <c r="C41" s="95"/>
      <c r="D41" s="220"/>
      <c r="E41" s="390"/>
      <c r="F41" s="99"/>
      <c r="G41" s="99"/>
      <c r="H41" s="101"/>
      <c r="I41" s="101"/>
      <c r="J41" s="428"/>
      <c r="K41" s="436" t="s">
        <v>845</v>
      </c>
      <c r="L41" s="508" t="s">
        <v>849</v>
      </c>
      <c r="M41" s="437"/>
      <c r="N41" s="508" t="s">
        <v>792</v>
      </c>
      <c r="O41" s="438"/>
      <c r="P41" s="428"/>
      <c r="Q41" s="436" t="s">
        <v>845</v>
      </c>
      <c r="R41" s="508" t="s">
        <v>849</v>
      </c>
      <c r="S41" s="437"/>
      <c r="T41" s="508" t="s">
        <v>849</v>
      </c>
      <c r="U41" s="438"/>
      <c r="V41" s="428"/>
      <c r="W41" s="436" t="s">
        <v>845</v>
      </c>
      <c r="X41" s="508" t="s">
        <v>849</v>
      </c>
      <c r="Y41" s="437"/>
      <c r="Z41" s="508" t="s">
        <v>792</v>
      </c>
      <c r="AA41" s="438"/>
      <c r="AB41" s="101"/>
      <c r="AC41" s="388"/>
      <c r="AD41" s="388"/>
      <c r="AE41" s="386"/>
    </row>
    <row r="42" spans="1:31">
      <c r="A42" s="148"/>
      <c r="B42" s="94"/>
      <c r="C42" s="95"/>
      <c r="D42" s="220"/>
      <c r="E42" s="390"/>
      <c r="F42" s="99"/>
      <c r="G42" s="99"/>
      <c r="H42" s="101"/>
      <c r="I42" s="101"/>
      <c r="J42" s="428"/>
      <c r="K42" s="436" t="s">
        <v>845</v>
      </c>
      <c r="L42" s="508" t="s">
        <v>792</v>
      </c>
      <c r="M42" s="437"/>
      <c r="N42" s="508" t="s">
        <v>792</v>
      </c>
      <c r="O42" s="438"/>
      <c r="P42" s="428"/>
      <c r="Q42" s="436" t="s">
        <v>845</v>
      </c>
      <c r="R42" s="508" t="s">
        <v>849</v>
      </c>
      <c r="S42" s="437"/>
      <c r="T42" s="508" t="s">
        <v>792</v>
      </c>
      <c r="U42" s="438"/>
      <c r="V42" s="428"/>
      <c r="W42" s="436" t="s">
        <v>845</v>
      </c>
      <c r="X42" s="508" t="s">
        <v>792</v>
      </c>
      <c r="Y42" s="437"/>
      <c r="Z42" s="508" t="s">
        <v>792</v>
      </c>
      <c r="AA42" s="438"/>
      <c r="AB42" s="101"/>
      <c r="AC42" s="388"/>
      <c r="AD42" s="388"/>
      <c r="AE42" s="386"/>
    </row>
    <row r="43" spans="1:31">
      <c r="A43" s="148"/>
      <c r="B43" s="94"/>
      <c r="C43" s="95"/>
      <c r="D43" s="220"/>
      <c r="E43" s="390"/>
      <c r="F43" s="99"/>
      <c r="G43" s="99"/>
      <c r="H43" s="101"/>
      <c r="I43" s="101"/>
      <c r="J43" s="428"/>
      <c r="K43" s="436" t="s">
        <v>845</v>
      </c>
      <c r="L43" s="508" t="s">
        <v>849</v>
      </c>
      <c r="M43" s="437"/>
      <c r="N43" s="508" t="s">
        <v>792</v>
      </c>
      <c r="O43" s="438"/>
      <c r="P43" s="428"/>
      <c r="Q43" s="436" t="s">
        <v>845</v>
      </c>
      <c r="R43" s="508" t="s">
        <v>792</v>
      </c>
      <c r="S43" s="437"/>
      <c r="T43" s="508" t="s">
        <v>792</v>
      </c>
      <c r="U43" s="438"/>
      <c r="V43" s="428"/>
      <c r="W43" s="436" t="s">
        <v>845</v>
      </c>
      <c r="X43" s="508" t="s">
        <v>792</v>
      </c>
      <c r="Y43" s="437"/>
      <c r="Z43" s="508" t="s">
        <v>851</v>
      </c>
      <c r="AA43" s="438"/>
      <c r="AB43" s="101"/>
      <c r="AC43" s="388"/>
      <c r="AD43" s="388"/>
      <c r="AE43" s="386"/>
    </row>
    <row r="44" spans="1:31">
      <c r="A44" s="148"/>
      <c r="B44" s="94"/>
      <c r="C44" s="95"/>
      <c r="D44" s="220"/>
      <c r="E44" s="390"/>
      <c r="F44" s="99"/>
      <c r="G44" s="99"/>
      <c r="H44" s="101"/>
      <c r="I44" s="101"/>
      <c r="J44" s="428"/>
      <c r="K44" s="436" t="s">
        <v>845</v>
      </c>
      <c r="L44" s="508" t="s">
        <v>792</v>
      </c>
      <c r="M44" s="437"/>
      <c r="N44" s="508" t="s">
        <v>792</v>
      </c>
      <c r="O44" s="438"/>
      <c r="P44" s="428"/>
      <c r="Q44" s="436" t="s">
        <v>845</v>
      </c>
      <c r="R44" s="508" t="s">
        <v>849</v>
      </c>
      <c r="S44" s="437"/>
      <c r="T44" s="508" t="s">
        <v>849</v>
      </c>
      <c r="U44" s="438"/>
      <c r="V44" s="428"/>
      <c r="W44" s="436" t="s">
        <v>845</v>
      </c>
      <c r="X44" s="508" t="s">
        <v>792</v>
      </c>
      <c r="Y44" s="437"/>
      <c r="Z44" s="508" t="s">
        <v>849</v>
      </c>
      <c r="AA44" s="438"/>
      <c r="AB44" s="101"/>
      <c r="AC44" s="388"/>
      <c r="AD44" s="388"/>
      <c r="AE44" s="386"/>
    </row>
    <row r="45" spans="1:31">
      <c r="A45" s="148"/>
      <c r="B45" s="94"/>
      <c r="C45" s="95"/>
      <c r="D45" s="220"/>
      <c r="E45" s="390"/>
      <c r="F45" s="99"/>
      <c r="G45" s="99"/>
      <c r="H45" s="101"/>
      <c r="I45" s="101"/>
      <c r="J45" s="428"/>
      <c r="K45" s="436" t="s">
        <v>845</v>
      </c>
      <c r="L45" s="508" t="s">
        <v>792</v>
      </c>
      <c r="M45" s="437"/>
      <c r="N45" s="508" t="s">
        <v>851</v>
      </c>
      <c r="O45" s="438"/>
      <c r="P45" s="428"/>
      <c r="Q45" s="436" t="s">
        <v>845</v>
      </c>
      <c r="R45" s="508" t="s">
        <v>849</v>
      </c>
      <c r="S45" s="437"/>
      <c r="T45" s="508" t="s">
        <v>849</v>
      </c>
      <c r="U45" s="438"/>
      <c r="V45" s="428"/>
      <c r="W45" s="436" t="s">
        <v>845</v>
      </c>
      <c r="X45" s="508" t="s">
        <v>849</v>
      </c>
      <c r="Y45" s="437"/>
      <c r="Z45" s="508" t="s">
        <v>792</v>
      </c>
      <c r="AA45" s="438"/>
      <c r="AB45" s="101"/>
      <c r="AC45" s="388"/>
      <c r="AD45" s="388"/>
      <c r="AE45" s="386"/>
    </row>
    <row r="46" spans="1:31">
      <c r="A46" s="148"/>
      <c r="B46" s="94"/>
      <c r="C46" s="95"/>
      <c r="D46" s="220"/>
      <c r="E46" s="390"/>
      <c r="F46" s="99"/>
      <c r="G46" s="99"/>
      <c r="H46" s="101"/>
      <c r="I46" s="101"/>
      <c r="J46" s="428"/>
      <c r="K46" s="436" t="s">
        <v>845</v>
      </c>
      <c r="L46" s="508" t="s">
        <v>849</v>
      </c>
      <c r="M46" s="437"/>
      <c r="N46" s="508" t="s">
        <v>792</v>
      </c>
      <c r="O46" s="438"/>
      <c r="P46" s="428"/>
      <c r="Q46" s="436" t="s">
        <v>845</v>
      </c>
      <c r="R46" s="508" t="s">
        <v>792</v>
      </c>
      <c r="S46" s="437"/>
      <c r="T46" s="508" t="s">
        <v>792</v>
      </c>
      <c r="U46" s="438"/>
      <c r="V46" s="428"/>
      <c r="W46" s="436" t="s">
        <v>845</v>
      </c>
      <c r="X46" s="508" t="s">
        <v>849</v>
      </c>
      <c r="Y46" s="437"/>
      <c r="Z46" s="508" t="s">
        <v>792</v>
      </c>
      <c r="AA46" s="438"/>
      <c r="AB46" s="101"/>
      <c r="AC46" s="388"/>
      <c r="AD46" s="388"/>
      <c r="AE46" s="386"/>
    </row>
    <row r="47" spans="1:31">
      <c r="A47" s="148"/>
      <c r="B47" s="94"/>
      <c r="C47" s="95"/>
      <c r="D47" s="220"/>
      <c r="E47" s="390"/>
      <c r="F47" s="99"/>
      <c r="G47" s="99"/>
      <c r="H47" s="101"/>
      <c r="I47" s="101"/>
      <c r="J47" s="428"/>
      <c r="K47" s="436" t="s">
        <v>845</v>
      </c>
      <c r="L47" s="508" t="s">
        <v>792</v>
      </c>
      <c r="M47" s="437"/>
      <c r="N47" s="508" t="s">
        <v>792</v>
      </c>
      <c r="O47" s="438"/>
      <c r="P47" s="428"/>
      <c r="Q47" s="436" t="s">
        <v>845</v>
      </c>
      <c r="R47" s="508" t="s">
        <v>792</v>
      </c>
      <c r="S47" s="437"/>
      <c r="T47" s="508" t="s">
        <v>792</v>
      </c>
      <c r="U47" s="438"/>
      <c r="V47" s="428"/>
      <c r="W47" s="436" t="s">
        <v>845</v>
      </c>
      <c r="X47" s="508" t="s">
        <v>792</v>
      </c>
      <c r="Y47" s="437"/>
      <c r="Z47" s="508" t="s">
        <v>849</v>
      </c>
      <c r="AA47" s="438"/>
      <c r="AB47" s="101"/>
      <c r="AC47" s="388"/>
      <c r="AD47" s="388"/>
      <c r="AE47" s="386"/>
    </row>
    <row r="48" spans="1:31">
      <c r="A48" s="148"/>
      <c r="B48" s="94"/>
      <c r="C48" s="95"/>
      <c r="D48" s="220"/>
      <c r="E48" s="390"/>
      <c r="F48" s="99"/>
      <c r="G48" s="99"/>
      <c r="H48" s="101"/>
      <c r="I48" s="101"/>
      <c r="J48" s="428"/>
      <c r="K48" s="436" t="s">
        <v>845</v>
      </c>
      <c r="L48" s="508" t="s">
        <v>792</v>
      </c>
      <c r="M48" s="437"/>
      <c r="N48" s="508" t="s">
        <v>792</v>
      </c>
      <c r="O48" s="438"/>
      <c r="P48" s="428"/>
      <c r="Q48" s="436" t="s">
        <v>845</v>
      </c>
      <c r="R48" s="508" t="s">
        <v>849</v>
      </c>
      <c r="S48" s="437"/>
      <c r="T48" s="508" t="s">
        <v>792</v>
      </c>
      <c r="U48" s="438"/>
      <c r="V48" s="428"/>
      <c r="W48" s="436" t="s">
        <v>845</v>
      </c>
      <c r="X48" s="508" t="s">
        <v>792</v>
      </c>
      <c r="Y48" s="437"/>
      <c r="Z48" s="508" t="s">
        <v>792</v>
      </c>
      <c r="AA48" s="438"/>
      <c r="AB48" s="101"/>
      <c r="AC48" s="388"/>
      <c r="AD48" s="388"/>
      <c r="AE48" s="386"/>
    </row>
    <row r="49" spans="1:31">
      <c r="A49" s="148"/>
      <c r="B49" s="94"/>
      <c r="C49" s="95"/>
      <c r="D49" s="220"/>
      <c r="E49" s="390"/>
      <c r="F49" s="99"/>
      <c r="G49" s="99"/>
      <c r="H49" s="101"/>
      <c r="I49" s="101"/>
      <c r="J49" s="428"/>
      <c r="K49" s="436" t="s">
        <v>845</v>
      </c>
      <c r="L49" s="508" t="s">
        <v>849</v>
      </c>
      <c r="M49" s="437"/>
      <c r="N49" s="508" t="s">
        <v>851</v>
      </c>
      <c r="O49" s="438"/>
      <c r="P49" s="428"/>
      <c r="Q49" s="436" t="s">
        <v>845</v>
      </c>
      <c r="R49" s="508" t="s">
        <v>849</v>
      </c>
      <c r="S49" s="437"/>
      <c r="T49" s="508" t="s">
        <v>849</v>
      </c>
      <c r="U49" s="438"/>
      <c r="V49" s="428"/>
      <c r="W49" s="436" t="s">
        <v>845</v>
      </c>
      <c r="X49" s="508" t="s">
        <v>792</v>
      </c>
      <c r="Y49" s="437"/>
      <c r="Z49" s="508" t="s">
        <v>792</v>
      </c>
      <c r="AA49" s="438"/>
      <c r="AB49" s="101"/>
      <c r="AC49" s="388"/>
      <c r="AD49" s="388"/>
      <c r="AE49" s="386"/>
    </row>
    <row r="50" spans="1:31">
      <c r="A50" s="148"/>
      <c r="B50" s="94"/>
      <c r="C50" s="95"/>
      <c r="D50" s="220"/>
      <c r="E50" s="390"/>
      <c r="F50" s="99"/>
      <c r="G50" s="99"/>
      <c r="H50" s="101"/>
      <c r="I50" s="101"/>
      <c r="J50" s="428"/>
      <c r="K50" s="436" t="s">
        <v>845</v>
      </c>
      <c r="L50" s="508" t="s">
        <v>849</v>
      </c>
      <c r="M50" s="437"/>
      <c r="N50" s="508" t="s">
        <v>792</v>
      </c>
      <c r="O50" s="438"/>
      <c r="P50" s="428"/>
      <c r="Q50" s="436" t="s">
        <v>845</v>
      </c>
      <c r="R50" s="508" t="s">
        <v>792</v>
      </c>
      <c r="S50" s="437"/>
      <c r="T50" s="508" t="s">
        <v>792</v>
      </c>
      <c r="U50" s="438"/>
      <c r="V50" s="428"/>
      <c r="W50" s="436" t="s">
        <v>845</v>
      </c>
      <c r="X50" s="508" t="s">
        <v>851</v>
      </c>
      <c r="Y50" s="437"/>
      <c r="Z50" s="508" t="s">
        <v>792</v>
      </c>
      <c r="AA50" s="438"/>
      <c r="AB50" s="101"/>
      <c r="AC50" s="388"/>
      <c r="AD50" s="388"/>
      <c r="AE50" s="386"/>
    </row>
    <row r="51" spans="1:31">
      <c r="A51" s="148"/>
      <c r="B51" s="94"/>
      <c r="C51" s="95"/>
      <c r="D51" s="220"/>
      <c r="E51" s="390"/>
      <c r="F51" s="99"/>
      <c r="G51" s="99"/>
      <c r="H51" s="101"/>
      <c r="I51" s="101"/>
      <c r="J51" s="428"/>
      <c r="K51" s="436" t="s">
        <v>845</v>
      </c>
      <c r="L51" s="508" t="s">
        <v>851</v>
      </c>
      <c r="M51" s="437"/>
      <c r="N51" s="508" t="s">
        <v>792</v>
      </c>
      <c r="O51" s="438"/>
      <c r="P51" s="428"/>
      <c r="Q51" s="436" t="s">
        <v>845</v>
      </c>
      <c r="R51" s="508" t="s">
        <v>792</v>
      </c>
      <c r="S51" s="437"/>
      <c r="T51" s="508" t="s">
        <v>851</v>
      </c>
      <c r="U51" s="438"/>
      <c r="V51" s="428"/>
      <c r="W51" s="436" t="s">
        <v>845</v>
      </c>
      <c r="X51" s="508" t="s">
        <v>792</v>
      </c>
      <c r="Y51" s="437"/>
      <c r="Z51" s="508" t="s">
        <v>792</v>
      </c>
      <c r="AA51" s="438"/>
      <c r="AB51" s="101"/>
      <c r="AC51" s="388"/>
      <c r="AD51" s="388"/>
      <c r="AE51" s="386"/>
    </row>
    <row r="52" spans="1:31">
      <c r="A52" s="148"/>
      <c r="B52" s="94"/>
      <c r="C52" s="95"/>
      <c r="D52" s="220"/>
      <c r="E52" s="390"/>
      <c r="F52" s="99"/>
      <c r="G52" s="99"/>
      <c r="H52" s="101"/>
      <c r="I52" s="101"/>
      <c r="J52" s="428"/>
      <c r="K52" s="436" t="s">
        <v>845</v>
      </c>
      <c r="L52" s="508" t="s">
        <v>792</v>
      </c>
      <c r="M52" s="437"/>
      <c r="N52" s="508" t="s">
        <v>792</v>
      </c>
      <c r="O52" s="438"/>
      <c r="P52" s="428"/>
      <c r="Q52" s="436" t="s">
        <v>845</v>
      </c>
      <c r="R52" s="508" t="s">
        <v>792</v>
      </c>
      <c r="S52" s="437"/>
      <c r="T52" s="508" t="s">
        <v>792</v>
      </c>
      <c r="U52" s="438"/>
      <c r="V52" s="428"/>
      <c r="W52" s="436" t="s">
        <v>845</v>
      </c>
      <c r="X52" s="508" t="s">
        <v>792</v>
      </c>
      <c r="Y52" s="437"/>
      <c r="Z52" s="508" t="s">
        <v>849</v>
      </c>
      <c r="AA52" s="438"/>
      <c r="AB52" s="101"/>
      <c r="AC52" s="388"/>
      <c r="AD52" s="388"/>
      <c r="AE52" s="386"/>
    </row>
    <row r="53" spans="1:31">
      <c r="A53" s="148"/>
      <c r="B53" s="94"/>
      <c r="C53" s="95"/>
      <c r="D53" s="220"/>
      <c r="E53" s="390"/>
      <c r="F53" s="99"/>
      <c r="G53" s="99"/>
      <c r="H53" s="101"/>
      <c r="I53" s="101"/>
      <c r="J53" s="428"/>
      <c r="K53" s="436" t="s">
        <v>845</v>
      </c>
      <c r="L53" s="508" t="s">
        <v>792</v>
      </c>
      <c r="M53" s="437"/>
      <c r="N53" s="508" t="s">
        <v>849</v>
      </c>
      <c r="O53" s="438"/>
      <c r="P53" s="428"/>
      <c r="Q53" s="436" t="s">
        <v>845</v>
      </c>
      <c r="R53" s="508" t="s">
        <v>792</v>
      </c>
      <c r="S53" s="437"/>
      <c r="T53" s="508" t="s">
        <v>851</v>
      </c>
      <c r="U53" s="438"/>
      <c r="V53" s="428"/>
      <c r="W53" s="436" t="s">
        <v>845</v>
      </c>
      <c r="X53" s="508" t="s">
        <v>792</v>
      </c>
      <c r="Y53" s="437"/>
      <c r="Z53" s="508" t="s">
        <v>792</v>
      </c>
      <c r="AA53" s="438"/>
      <c r="AB53" s="101"/>
      <c r="AC53" s="388"/>
      <c r="AD53" s="388"/>
      <c r="AE53" s="386"/>
    </row>
    <row r="54" spans="1:31" ht="14.25" thickBot="1">
      <c r="A54" s="153"/>
      <c r="B54" s="114"/>
      <c r="C54" s="115"/>
      <c r="D54" s="223"/>
      <c r="E54" s="117"/>
      <c r="F54" s="122"/>
      <c r="G54" s="122"/>
      <c r="H54" s="124"/>
      <c r="I54" s="124"/>
      <c r="J54" s="428"/>
      <c r="K54" s="436" t="s">
        <v>845</v>
      </c>
      <c r="L54" s="508" t="s">
        <v>792</v>
      </c>
      <c r="M54" s="437"/>
      <c r="N54" s="508" t="s">
        <v>792</v>
      </c>
      <c r="O54" s="438"/>
      <c r="P54" s="428"/>
      <c r="Q54" s="436" t="s">
        <v>845</v>
      </c>
      <c r="R54" s="508" t="s">
        <v>792</v>
      </c>
      <c r="S54" s="437"/>
      <c r="T54" s="508" t="s">
        <v>792</v>
      </c>
      <c r="U54" s="438"/>
      <c r="V54" s="428"/>
      <c r="W54" s="436" t="s">
        <v>845</v>
      </c>
      <c r="X54" s="508" t="s">
        <v>851</v>
      </c>
      <c r="Y54" s="437"/>
      <c r="Z54" s="508" t="s">
        <v>792</v>
      </c>
      <c r="AA54" s="438"/>
      <c r="AB54" s="124"/>
      <c r="AC54" s="154"/>
      <c r="AD54" s="154"/>
      <c r="AE54" s="155"/>
    </row>
    <row r="55" spans="1:31" ht="14.25" thickTop="1">
      <c r="A55" s="1092" t="s">
        <v>34</v>
      </c>
      <c r="B55" s="1093"/>
      <c r="C55" s="156"/>
      <c r="D55" s="516" t="s">
        <v>2</v>
      </c>
      <c r="E55" s="157"/>
      <c r="F55" s="1065"/>
      <c r="G55" s="1065"/>
      <c r="H55" s="1047"/>
      <c r="I55" s="1047"/>
      <c r="J55" s="1047"/>
      <c r="K55" s="1197"/>
      <c r="L55" s="1197"/>
      <c r="M55" s="1197"/>
      <c r="N55" s="1197"/>
      <c r="O55" s="1198"/>
      <c r="P55" s="1047"/>
      <c r="Q55" s="1197"/>
      <c r="R55" s="1197"/>
      <c r="S55" s="1197"/>
      <c r="T55" s="1197"/>
      <c r="U55" s="1198"/>
      <c r="V55" s="1047"/>
      <c r="W55" s="1197"/>
      <c r="X55" s="1197"/>
      <c r="Y55" s="1197"/>
      <c r="Z55" s="1197"/>
      <c r="AA55" s="1198"/>
      <c r="AB55" s="1053"/>
      <c r="AC55" s="1053"/>
      <c r="AD55" s="1053"/>
      <c r="AE55" s="1221"/>
    </row>
    <row r="56" spans="1:31">
      <c r="A56" s="1094"/>
      <c r="B56" s="1095"/>
      <c r="C56" s="158"/>
      <c r="D56" s="509" t="s">
        <v>8</v>
      </c>
      <c r="E56" s="376"/>
      <c r="F56" s="1066"/>
      <c r="G56" s="1066"/>
      <c r="H56" s="1048"/>
      <c r="I56" s="1048"/>
      <c r="J56" s="1048"/>
      <c r="K56" s="1199"/>
      <c r="L56" s="1199"/>
      <c r="M56" s="1199"/>
      <c r="N56" s="1199"/>
      <c r="O56" s="1200"/>
      <c r="P56" s="1048"/>
      <c r="Q56" s="1199"/>
      <c r="R56" s="1199"/>
      <c r="S56" s="1199"/>
      <c r="T56" s="1199"/>
      <c r="U56" s="1200"/>
      <c r="V56" s="1048"/>
      <c r="W56" s="1199"/>
      <c r="X56" s="1199"/>
      <c r="Y56" s="1199"/>
      <c r="Z56" s="1199"/>
      <c r="AA56" s="1200"/>
      <c r="AB56" s="1204"/>
      <c r="AC56" s="1054"/>
      <c r="AD56" s="1054"/>
      <c r="AE56" s="1222"/>
    </row>
    <row r="57" spans="1:31" ht="14.25" thickBot="1">
      <c r="A57" s="1096"/>
      <c r="B57" s="1097"/>
      <c r="C57" s="159"/>
      <c r="D57" s="512" t="s">
        <v>10</v>
      </c>
      <c r="E57" s="160"/>
      <c r="F57" s="1067"/>
      <c r="G57" s="1067"/>
      <c r="H57" s="1049"/>
      <c r="I57" s="1049"/>
      <c r="J57" s="1049"/>
      <c r="K57" s="1201"/>
      <c r="L57" s="1201"/>
      <c r="M57" s="1201"/>
      <c r="N57" s="1201"/>
      <c r="O57" s="1202"/>
      <c r="P57" s="1049"/>
      <c r="Q57" s="1201"/>
      <c r="R57" s="1201"/>
      <c r="S57" s="1201"/>
      <c r="T57" s="1201"/>
      <c r="U57" s="1202"/>
      <c r="V57" s="1049"/>
      <c r="W57" s="1201"/>
      <c r="X57" s="1201"/>
      <c r="Y57" s="1201"/>
      <c r="Z57" s="1201"/>
      <c r="AA57" s="1202"/>
      <c r="AB57" s="1205"/>
      <c r="AC57" s="1055"/>
      <c r="AD57" s="1055"/>
      <c r="AE57" s="1223"/>
    </row>
    <row r="58" spans="1:31" ht="20.25" customHeight="1">
      <c r="A58" s="419"/>
      <c r="AC58" s="71"/>
      <c r="AD58" s="71"/>
      <c r="AE58" s="71"/>
    </row>
    <row r="59" spans="1:31" ht="20.25" customHeight="1">
      <c r="A59" s="419"/>
      <c r="AC59" s="399"/>
      <c r="AD59" s="399"/>
      <c r="AE59" s="399"/>
    </row>
    <row r="60" spans="1:31" ht="20.25" customHeight="1">
      <c r="A60" s="420"/>
      <c r="B60" s="396"/>
      <c r="C60" s="404"/>
      <c r="D60" s="404"/>
      <c r="E60" s="404"/>
      <c r="F60" s="404"/>
      <c r="G60" s="404"/>
      <c r="H60" s="396"/>
      <c r="I60" s="396"/>
      <c r="J60" s="396"/>
      <c r="K60" s="396"/>
      <c r="L60" s="396"/>
      <c r="M60" s="396"/>
      <c r="N60" s="396"/>
      <c r="O60" s="396"/>
      <c r="P60" s="396"/>
      <c r="Q60" s="396"/>
      <c r="R60" s="396"/>
      <c r="S60" s="396"/>
      <c r="T60" s="396"/>
      <c r="U60" s="396"/>
      <c r="V60" s="396"/>
      <c r="W60" s="396"/>
      <c r="X60" s="396"/>
      <c r="Y60" s="396"/>
      <c r="Z60" s="396"/>
      <c r="AA60" s="396"/>
      <c r="AB60" s="396"/>
      <c r="AC60" s="399"/>
      <c r="AD60" s="399"/>
      <c r="AE60" s="399"/>
    </row>
    <row r="61" spans="1:31" ht="20.25" customHeight="1">
      <c r="A61" s="420"/>
      <c r="AC61" s="399"/>
      <c r="AD61" s="399"/>
      <c r="AE61" s="399"/>
    </row>
    <row r="62" spans="1:31">
      <c r="AC62" s="399"/>
      <c r="AD62" s="399"/>
      <c r="AE62" s="399"/>
    </row>
    <row r="63" spans="1:31">
      <c r="AC63" s="399"/>
      <c r="AD63" s="399"/>
      <c r="AE63" s="399"/>
    </row>
    <row r="64" spans="1:31">
      <c r="AC64" s="399"/>
      <c r="AD64" s="399"/>
      <c r="AE64" s="399"/>
    </row>
    <row r="65" spans="29:31">
      <c r="AC65" s="399"/>
      <c r="AD65" s="399"/>
      <c r="AE65" s="399"/>
    </row>
    <row r="66" spans="29:31">
      <c r="AC66" s="399"/>
      <c r="AD66" s="399"/>
      <c r="AE66" s="399"/>
    </row>
    <row r="67" spans="29:31">
      <c r="AC67" s="399"/>
      <c r="AD67" s="399"/>
      <c r="AE67" s="399"/>
    </row>
    <row r="68" spans="29:31">
      <c r="AC68" s="399"/>
      <c r="AD68" s="399"/>
      <c r="AE68" s="399"/>
    </row>
    <row r="69" spans="29:31">
      <c r="AE69" s="1220"/>
    </row>
    <row r="70" spans="29:31">
      <c r="AE70" s="1220"/>
    </row>
    <row r="71" spans="29:31">
      <c r="AE71" s="1220"/>
    </row>
    <row r="72" spans="29:31">
      <c r="AE72" s="1220"/>
    </row>
    <row r="73" spans="29:31">
      <c r="AE73" s="1220"/>
    </row>
    <row r="74" spans="29:31">
      <c r="AE74" s="1220"/>
    </row>
    <row r="75" spans="29:31">
      <c r="AE75" s="1220"/>
    </row>
    <row r="76" spans="29:31">
      <c r="AE76" s="1220"/>
    </row>
    <row r="77" spans="29:31">
      <c r="AE77" s="1220"/>
    </row>
  </sheetData>
  <mergeCells count="32">
    <mergeCell ref="J4:AE4"/>
    <mergeCell ref="A5:A7"/>
    <mergeCell ref="B5:B7"/>
    <mergeCell ref="C5:C7"/>
    <mergeCell ref="D5:D7"/>
    <mergeCell ref="E5:E7"/>
    <mergeCell ref="F5:F7"/>
    <mergeCell ref="G5:G7"/>
    <mergeCell ref="H5:H7"/>
    <mergeCell ref="I5:I7"/>
    <mergeCell ref="J55:O57"/>
    <mergeCell ref="J5:AB6"/>
    <mergeCell ref="AC5:AC7"/>
    <mergeCell ref="AD5:AD7"/>
    <mergeCell ref="AE5:AE7"/>
    <mergeCell ref="J7:O7"/>
    <mergeCell ref="P7:U7"/>
    <mergeCell ref="V7:AA7"/>
    <mergeCell ref="A55:B57"/>
    <mergeCell ref="F55:F57"/>
    <mergeCell ref="G55:G57"/>
    <mergeCell ref="H55:H57"/>
    <mergeCell ref="I55:I57"/>
    <mergeCell ref="AE69:AE71"/>
    <mergeCell ref="AE72:AE74"/>
    <mergeCell ref="AE75:AE77"/>
    <mergeCell ref="P55:U57"/>
    <mergeCell ref="V55:AA57"/>
    <mergeCell ref="AB55:AB57"/>
    <mergeCell ref="AC55:AC57"/>
    <mergeCell ref="AD55:AD57"/>
    <mergeCell ref="AE55:AE57"/>
  </mergeCells>
  <phoneticPr fontId="13"/>
  <dataValidations count="4">
    <dataValidation type="list" allowBlank="1" showInputMessage="1" showErrorMessage="1" sqref="Q9:Q17 W9:W17 K9:K17 Q19:Q54 W19:W54 K19:K54">
      <formula1>"新30,新31"</formula1>
    </dataValidation>
    <dataValidation type="whole" allowBlank="1" showInputMessage="1" showErrorMessage="1" sqref="U10:U17 AA10:AA17 O10:O17 U19:U54 AA19:AA54 O19:O54">
      <formula1>0</formula1>
      <formula2>99</formula2>
    </dataValidation>
    <dataValidation type="list" allowBlank="1" showInputMessage="1" showErrorMessage="1" sqref="V9:V17 V19:V54 J19:J54 J9:J17 P9:P17 P19:P54">
      <formula1>"内閣官房,内閣府,個人情報保護委員会,公正取引委員会,警察庁,金融庁,消費者庁,復興庁,総務省,法務省,外務省,財務省,文部科学省,厚生労働省,農林水産省,経済産業省,国土交通省,環境省,原子力規制委員会,防衛省"</formula1>
    </dataValidation>
    <dataValidation type="list" allowBlank="1" showInputMessage="1" showErrorMessage="1" sqref="AD8:AE54 AC58:AE68 AC8:AC55">
      <formula1>"○, 　,"</formula1>
    </dataValidation>
  </dataValidations>
  <printOptions horizontalCentered="1"/>
  <pageMargins left="0.39370078740157483" right="0.39370078740157483" top="0.78740157480314965" bottom="0.59055118110236227" header="0.51181102362204722" footer="0.39370078740157483"/>
  <pageSetup paperSize="8" scale="63" orientation="landscape" cellComments="asDisplayed" horizontalDpi="300" verticalDpi="300" r:id="rId1"/>
  <headerFooter differentFirst="1" alignWithMargins="0">
    <oddHeader xml:space="preserve">&amp;L&amp;18様式２&amp;R&amp;"ＭＳ Ｐゴシック,太字"&amp;16 </oddHeader>
    <oddFooter>&amp;C&amp;P/&amp;N</oddFooter>
    <firstHeader>&amp;L&amp;18様式２</first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sheetPr>
  <dimension ref="A1:AS54"/>
  <sheetViews>
    <sheetView view="pageBreakPreview" topLeftCell="A7" zoomScaleNormal="70" zoomScaleSheetLayoutView="100" zoomScalePageLayoutView="60" workbookViewId="0">
      <selection activeCell="D45" sqref="D45"/>
    </sheetView>
  </sheetViews>
  <sheetFormatPr defaultColWidth="9" defaultRowHeight="13.5"/>
  <cols>
    <col min="1" max="1" width="11.125" style="2" customWidth="1"/>
    <col min="2" max="2" width="56.875" style="2" customWidth="1"/>
    <col min="3" max="3" width="45.875" style="2" customWidth="1"/>
    <col min="4" max="4" width="15" style="2" customWidth="1"/>
    <col min="5" max="5" width="46.125" style="2" customWidth="1"/>
    <col min="6" max="6" width="17.875" style="2" customWidth="1"/>
    <col min="7" max="7" width="16.875" style="2" customWidth="1"/>
    <col min="8" max="8" width="40.875" style="2" customWidth="1"/>
    <col min="9" max="10" width="4.875" style="2" customWidth="1"/>
    <col min="11" max="11" width="5" style="2" customWidth="1"/>
    <col min="12" max="19" width="5" style="411" customWidth="1"/>
    <col min="20" max="20" width="11.125" style="166" customWidth="1"/>
    <col min="21" max="16384" width="9" style="2"/>
  </cols>
  <sheetData>
    <row r="1" spans="1:45" ht="21">
      <c r="A1" s="25" t="s">
        <v>1140</v>
      </c>
    </row>
    <row r="2" spans="1:45" ht="14.1" customHeight="1"/>
    <row r="3" spans="1:45" ht="18.75">
      <c r="A3" s="17" t="s">
        <v>166</v>
      </c>
    </row>
    <row r="4" spans="1:45" ht="14.25" thickBot="1">
      <c r="A4" s="536" t="s">
        <v>838</v>
      </c>
      <c r="B4" s="3"/>
      <c r="C4" s="1"/>
      <c r="D4" s="1"/>
      <c r="E4" s="1"/>
      <c r="F4" s="1"/>
      <c r="G4" s="14"/>
      <c r="H4" s="1166" t="s">
        <v>75</v>
      </c>
      <c r="I4" s="1166"/>
      <c r="J4" s="1166"/>
      <c r="K4" s="1216"/>
      <c r="L4" s="434"/>
      <c r="M4" s="434"/>
      <c r="N4" s="434"/>
      <c r="O4" s="434"/>
      <c r="P4" s="434"/>
      <c r="Q4" s="434"/>
      <c r="R4" s="434"/>
      <c r="S4" s="34"/>
    </row>
    <row r="5" spans="1:45" ht="20.25" customHeight="1">
      <c r="A5" s="1256" t="s">
        <v>65</v>
      </c>
      <c r="B5" s="1259" t="s">
        <v>70</v>
      </c>
      <c r="C5" s="1264" t="s">
        <v>99</v>
      </c>
      <c r="D5" s="1264" t="s">
        <v>2192</v>
      </c>
      <c r="E5" s="1259" t="s">
        <v>0</v>
      </c>
      <c r="F5" s="1259" t="s">
        <v>56</v>
      </c>
      <c r="G5" s="1244" t="s">
        <v>35</v>
      </c>
      <c r="H5" s="1236" t="s">
        <v>36</v>
      </c>
      <c r="I5" s="1151" t="s">
        <v>138</v>
      </c>
      <c r="J5" s="1151" t="s">
        <v>139</v>
      </c>
      <c r="K5" s="1188" t="s">
        <v>127</v>
      </c>
      <c r="L5" s="1267" t="s">
        <v>752</v>
      </c>
      <c r="M5" s="1268"/>
      <c r="N5" s="1268"/>
      <c r="O5" s="1268"/>
      <c r="P5" s="1268"/>
      <c r="Q5" s="1268"/>
      <c r="R5" s="1268"/>
      <c r="S5" s="1269"/>
    </row>
    <row r="6" spans="1:45" ht="20.25" customHeight="1">
      <c r="A6" s="1257"/>
      <c r="B6" s="1260"/>
      <c r="C6" s="1265"/>
      <c r="D6" s="1265"/>
      <c r="E6" s="1260"/>
      <c r="F6" s="1262"/>
      <c r="G6" s="1237"/>
      <c r="H6" s="1237"/>
      <c r="I6" s="1152"/>
      <c r="J6" s="1241"/>
      <c r="K6" s="1239"/>
      <c r="L6" s="1270"/>
      <c r="M6" s="1271"/>
      <c r="N6" s="1271"/>
      <c r="O6" s="1271"/>
      <c r="P6" s="1271"/>
      <c r="Q6" s="1271"/>
      <c r="R6" s="1271"/>
      <c r="S6" s="1272"/>
    </row>
    <row r="7" spans="1:45" ht="20.25" customHeight="1" thickBot="1">
      <c r="A7" s="1258"/>
      <c r="B7" s="1261"/>
      <c r="C7" s="1266"/>
      <c r="D7" s="1266"/>
      <c r="E7" s="1261"/>
      <c r="F7" s="1263"/>
      <c r="G7" s="1238"/>
      <c r="H7" s="1238"/>
      <c r="I7" s="1153"/>
      <c r="J7" s="1242"/>
      <c r="K7" s="1240"/>
      <c r="L7" s="1273"/>
      <c r="M7" s="1274"/>
      <c r="N7" s="1274"/>
      <c r="O7" s="1274"/>
      <c r="P7" s="1274"/>
      <c r="Q7" s="1274"/>
      <c r="R7" s="1274"/>
      <c r="S7" s="1275"/>
    </row>
    <row r="8" spans="1:45" s="26" customFormat="1" ht="21.6" customHeight="1">
      <c r="A8" s="874"/>
      <c r="B8" s="875" t="s">
        <v>170</v>
      </c>
      <c r="C8" s="875"/>
      <c r="D8" s="875"/>
      <c r="E8" s="876"/>
      <c r="F8" s="877"/>
      <c r="G8" s="877"/>
      <c r="H8" s="878"/>
      <c r="I8" s="878"/>
      <c r="J8" s="879"/>
      <c r="K8" s="892"/>
      <c r="L8" s="236"/>
      <c r="M8" s="234"/>
      <c r="N8" s="237"/>
      <c r="O8" s="234"/>
      <c r="P8" s="238"/>
      <c r="Q8" s="239"/>
      <c r="R8" s="235"/>
      <c r="S8" s="232"/>
      <c r="T8" s="232"/>
      <c r="U8" s="232"/>
      <c r="V8" s="240"/>
      <c r="W8" s="84"/>
      <c r="X8" s="84"/>
      <c r="Y8" s="84"/>
      <c r="Z8" s="618"/>
      <c r="AA8" s="84"/>
      <c r="AB8" s="84"/>
      <c r="AC8" s="84"/>
      <c r="AD8" s="84"/>
      <c r="AE8" s="84"/>
      <c r="AF8" s="84"/>
      <c r="AG8" s="84"/>
      <c r="AH8" s="84"/>
      <c r="AI8" s="84"/>
      <c r="AJ8" s="84"/>
      <c r="AK8" s="84"/>
      <c r="AL8" s="84"/>
      <c r="AM8" s="84"/>
      <c r="AN8" s="84"/>
      <c r="AO8" s="84"/>
      <c r="AP8" s="240"/>
      <c r="AQ8" s="232"/>
      <c r="AR8" s="232"/>
      <c r="AS8" s="241"/>
    </row>
    <row r="9" spans="1:45" ht="41.1" customHeight="1">
      <c r="A9" s="331" t="s">
        <v>1870</v>
      </c>
      <c r="B9" s="868" t="s">
        <v>1767</v>
      </c>
      <c r="C9" s="869" t="s">
        <v>534</v>
      </c>
      <c r="D9" s="870">
        <v>2000</v>
      </c>
      <c r="E9" s="868"/>
      <c r="F9" s="871" t="s">
        <v>667</v>
      </c>
      <c r="G9" s="380" t="s">
        <v>182</v>
      </c>
      <c r="H9" s="714" t="s">
        <v>183</v>
      </c>
      <c r="I9" s="872"/>
      <c r="J9" s="872" t="s">
        <v>129</v>
      </c>
      <c r="K9" s="873"/>
      <c r="L9" s="891"/>
      <c r="M9" s="450"/>
      <c r="N9" s="450"/>
      <c r="O9" s="450"/>
      <c r="P9" s="450"/>
      <c r="Q9" s="450"/>
      <c r="R9" s="450"/>
      <c r="S9" s="451"/>
    </row>
    <row r="10" spans="1:45" s="411" customFormat="1" ht="40.700000000000003" customHeight="1">
      <c r="A10" s="331" t="s">
        <v>1872</v>
      </c>
      <c r="B10" s="855" t="s">
        <v>1873</v>
      </c>
      <c r="C10" s="857" t="s">
        <v>534</v>
      </c>
      <c r="D10" s="850">
        <v>4600</v>
      </c>
      <c r="E10" s="855"/>
      <c r="F10" s="862" t="s">
        <v>174</v>
      </c>
      <c r="G10" s="860" t="s">
        <v>1660</v>
      </c>
      <c r="H10" s="859" t="s">
        <v>1644</v>
      </c>
      <c r="I10" s="863"/>
      <c r="J10" s="863" t="s">
        <v>129</v>
      </c>
      <c r="K10" s="386"/>
      <c r="L10" s="891"/>
      <c r="M10" s="450"/>
      <c r="N10" s="450"/>
      <c r="O10" s="450"/>
      <c r="P10" s="450"/>
      <c r="Q10" s="450"/>
      <c r="R10" s="450"/>
      <c r="S10" s="451"/>
      <c r="T10" s="414"/>
    </row>
    <row r="11" spans="1:45" s="411" customFormat="1" ht="40.700000000000003" customHeight="1">
      <c r="A11" s="331" t="s">
        <v>1876</v>
      </c>
      <c r="B11" s="377" t="s">
        <v>1877</v>
      </c>
      <c r="C11" s="369" t="s">
        <v>1878</v>
      </c>
      <c r="D11" s="850">
        <v>2000</v>
      </c>
      <c r="E11" s="387"/>
      <c r="F11" s="387" t="s">
        <v>174</v>
      </c>
      <c r="G11" s="381" t="s">
        <v>182</v>
      </c>
      <c r="H11" s="379" t="s">
        <v>183</v>
      </c>
      <c r="I11" s="292"/>
      <c r="J11" s="292" t="s">
        <v>129</v>
      </c>
      <c r="K11" s="293"/>
      <c r="L11" s="891"/>
      <c r="M11" s="450"/>
      <c r="N11" s="450"/>
      <c r="O11" s="450"/>
      <c r="P11" s="450"/>
      <c r="Q11" s="450"/>
      <c r="R11" s="450"/>
      <c r="S11" s="451"/>
      <c r="T11" s="414"/>
    </row>
    <row r="12" spans="1:45" s="411" customFormat="1" ht="40.700000000000003" customHeight="1">
      <c r="A12" s="331" t="s">
        <v>1879</v>
      </c>
      <c r="B12" s="377" t="s">
        <v>1880</v>
      </c>
      <c r="C12" s="369" t="s">
        <v>534</v>
      </c>
      <c r="D12" s="850">
        <v>7500</v>
      </c>
      <c r="E12" s="385"/>
      <c r="F12" s="387" t="s">
        <v>174</v>
      </c>
      <c r="G12" s="381" t="s">
        <v>182</v>
      </c>
      <c r="H12" s="379" t="s">
        <v>1875</v>
      </c>
      <c r="I12" s="388"/>
      <c r="J12" s="388" t="s">
        <v>129</v>
      </c>
      <c r="K12" s="386"/>
      <c r="L12" s="891"/>
      <c r="M12" s="450"/>
      <c r="N12" s="450"/>
      <c r="O12" s="450"/>
      <c r="P12" s="450"/>
      <c r="Q12" s="450"/>
      <c r="R12" s="450"/>
      <c r="S12" s="451"/>
      <c r="T12" s="414"/>
    </row>
    <row r="13" spans="1:45" s="411" customFormat="1" ht="40.700000000000003" customHeight="1">
      <c r="A13" s="331" t="s">
        <v>1881</v>
      </c>
      <c r="B13" s="377" t="s">
        <v>1882</v>
      </c>
      <c r="C13" s="369" t="s">
        <v>534</v>
      </c>
      <c r="D13" s="850">
        <v>3000</v>
      </c>
      <c r="E13" s="387"/>
      <c r="F13" s="387" t="s">
        <v>174</v>
      </c>
      <c r="G13" s="381" t="s">
        <v>182</v>
      </c>
      <c r="H13" s="379" t="s">
        <v>1883</v>
      </c>
      <c r="I13" s="292"/>
      <c r="J13" s="292" t="s">
        <v>129</v>
      </c>
      <c r="K13" s="293"/>
      <c r="L13" s="891"/>
      <c r="M13" s="450"/>
      <c r="N13" s="450"/>
      <c r="O13" s="450"/>
      <c r="P13" s="450"/>
      <c r="Q13" s="450"/>
      <c r="R13" s="450"/>
      <c r="S13" s="451"/>
      <c r="T13" s="414"/>
    </row>
    <row r="14" spans="1:45" s="411" customFormat="1" ht="40.700000000000003" customHeight="1">
      <c r="A14" s="331" t="s">
        <v>1884</v>
      </c>
      <c r="B14" s="377" t="s">
        <v>1885</v>
      </c>
      <c r="C14" s="369" t="s">
        <v>534</v>
      </c>
      <c r="D14" s="850">
        <v>1530</v>
      </c>
      <c r="E14" s="385"/>
      <c r="F14" s="387" t="s">
        <v>1886</v>
      </c>
      <c r="G14" s="381" t="s">
        <v>182</v>
      </c>
      <c r="H14" s="379" t="s">
        <v>183</v>
      </c>
      <c r="I14" s="388" t="s">
        <v>129</v>
      </c>
      <c r="J14" s="388" t="s">
        <v>129</v>
      </c>
      <c r="K14" s="386"/>
      <c r="L14" s="891"/>
      <c r="M14" s="450"/>
      <c r="N14" s="450"/>
      <c r="O14" s="450"/>
      <c r="P14" s="450"/>
      <c r="Q14" s="450"/>
      <c r="R14" s="450"/>
      <c r="S14" s="451"/>
      <c r="T14" s="414"/>
    </row>
    <row r="15" spans="1:45" s="411" customFormat="1" ht="40.700000000000003" customHeight="1">
      <c r="A15" s="331" t="s">
        <v>2091</v>
      </c>
      <c r="B15" s="377" t="s">
        <v>2090</v>
      </c>
      <c r="C15" s="369" t="s">
        <v>534</v>
      </c>
      <c r="D15" s="850">
        <v>2965</v>
      </c>
      <c r="E15" s="387"/>
      <c r="F15" s="387" t="s">
        <v>224</v>
      </c>
      <c r="G15" s="381" t="s">
        <v>182</v>
      </c>
      <c r="H15" s="379" t="s">
        <v>1883</v>
      </c>
      <c r="I15" s="388"/>
      <c r="J15" s="388" t="s">
        <v>129</v>
      </c>
      <c r="K15" s="386"/>
      <c r="L15" s="891"/>
      <c r="M15" s="450"/>
      <c r="N15" s="450"/>
      <c r="O15" s="450"/>
      <c r="P15" s="450"/>
      <c r="Q15" s="450"/>
      <c r="R15" s="450"/>
      <c r="S15" s="451"/>
      <c r="T15" s="414"/>
    </row>
    <row r="16" spans="1:45" s="411" customFormat="1" ht="40.700000000000003" customHeight="1">
      <c r="A16" s="331" t="s">
        <v>1887</v>
      </c>
      <c r="B16" s="377" t="s">
        <v>1888</v>
      </c>
      <c r="C16" s="369" t="s">
        <v>534</v>
      </c>
      <c r="D16" s="850">
        <v>1500</v>
      </c>
      <c r="E16" s="387"/>
      <c r="F16" s="387" t="s">
        <v>224</v>
      </c>
      <c r="G16" s="381" t="s">
        <v>182</v>
      </c>
      <c r="H16" s="379" t="s">
        <v>183</v>
      </c>
      <c r="I16" s="388"/>
      <c r="J16" s="388" t="s">
        <v>129</v>
      </c>
      <c r="K16" s="386"/>
      <c r="L16" s="891"/>
      <c r="M16" s="450"/>
      <c r="N16" s="450"/>
      <c r="O16" s="450"/>
      <c r="P16" s="450"/>
      <c r="Q16" s="450"/>
      <c r="R16" s="450"/>
      <c r="S16" s="451"/>
      <c r="T16" s="414"/>
    </row>
    <row r="17" spans="1:45" s="411" customFormat="1" ht="40.700000000000003" customHeight="1">
      <c r="A17" s="331" t="s">
        <v>1889</v>
      </c>
      <c r="B17" s="377" t="s">
        <v>1890</v>
      </c>
      <c r="C17" s="369" t="s">
        <v>534</v>
      </c>
      <c r="D17" s="850">
        <v>3500</v>
      </c>
      <c r="E17" s="387"/>
      <c r="F17" s="387" t="s">
        <v>174</v>
      </c>
      <c r="G17" s="381" t="s">
        <v>182</v>
      </c>
      <c r="H17" s="379" t="s">
        <v>183</v>
      </c>
      <c r="I17" s="292" t="s">
        <v>129</v>
      </c>
      <c r="J17" s="292" t="s">
        <v>129</v>
      </c>
      <c r="K17" s="293"/>
      <c r="L17" s="891"/>
      <c r="M17" s="450"/>
      <c r="N17" s="450"/>
      <c r="O17" s="450"/>
      <c r="P17" s="450"/>
      <c r="Q17" s="450"/>
      <c r="R17" s="450"/>
      <c r="S17" s="451"/>
      <c r="T17" s="414"/>
    </row>
    <row r="18" spans="1:45" s="411" customFormat="1" ht="40.700000000000003" customHeight="1">
      <c r="A18" s="331" t="s">
        <v>1891</v>
      </c>
      <c r="B18" s="377" t="s">
        <v>1892</v>
      </c>
      <c r="C18" s="369" t="s">
        <v>534</v>
      </c>
      <c r="D18" s="850">
        <v>500</v>
      </c>
      <c r="E18" s="387"/>
      <c r="F18" s="387" t="s">
        <v>174</v>
      </c>
      <c r="G18" s="381" t="s">
        <v>182</v>
      </c>
      <c r="H18" s="379" t="s">
        <v>1883</v>
      </c>
      <c r="I18" s="388" t="s">
        <v>129</v>
      </c>
      <c r="J18" s="388"/>
      <c r="K18" s="386"/>
      <c r="L18" s="891"/>
      <c r="M18" s="450"/>
      <c r="N18" s="450"/>
      <c r="O18" s="450"/>
      <c r="P18" s="450"/>
      <c r="Q18" s="450"/>
      <c r="R18" s="450"/>
      <c r="S18" s="451"/>
      <c r="T18" s="414"/>
    </row>
    <row r="19" spans="1:45" s="411" customFormat="1" ht="40.700000000000003" customHeight="1">
      <c r="A19" s="331" t="s">
        <v>1893</v>
      </c>
      <c r="B19" s="377" t="s">
        <v>1894</v>
      </c>
      <c r="C19" s="369" t="s">
        <v>534</v>
      </c>
      <c r="D19" s="850">
        <v>600</v>
      </c>
      <c r="E19" s="387"/>
      <c r="F19" s="387" t="s">
        <v>174</v>
      </c>
      <c r="G19" s="381" t="s">
        <v>1895</v>
      </c>
      <c r="H19" s="379" t="s">
        <v>183</v>
      </c>
      <c r="I19" s="388"/>
      <c r="J19" s="388" t="s">
        <v>129</v>
      </c>
      <c r="K19" s="386"/>
      <c r="L19" s="891"/>
      <c r="M19" s="450"/>
      <c r="N19" s="450"/>
      <c r="O19" s="450"/>
      <c r="P19" s="450"/>
      <c r="Q19" s="450"/>
      <c r="R19" s="450"/>
      <c r="S19" s="451"/>
      <c r="T19" s="414"/>
    </row>
    <row r="20" spans="1:45" s="411" customFormat="1" ht="40.700000000000003" customHeight="1">
      <c r="A20" s="331" t="s">
        <v>1896</v>
      </c>
      <c r="B20" s="377" t="s">
        <v>1897</v>
      </c>
      <c r="C20" s="369" t="s">
        <v>534</v>
      </c>
      <c r="D20" s="850">
        <v>800</v>
      </c>
      <c r="E20" s="387"/>
      <c r="F20" s="387" t="s">
        <v>174</v>
      </c>
      <c r="G20" s="381" t="s">
        <v>182</v>
      </c>
      <c r="H20" s="379" t="s">
        <v>183</v>
      </c>
      <c r="I20" s="388" t="s">
        <v>129</v>
      </c>
      <c r="J20" s="388"/>
      <c r="K20" s="386"/>
      <c r="L20" s="891"/>
      <c r="M20" s="450"/>
      <c r="N20" s="450"/>
      <c r="O20" s="450"/>
      <c r="P20" s="450"/>
      <c r="Q20" s="450"/>
      <c r="R20" s="450"/>
      <c r="S20" s="451"/>
      <c r="T20" s="414"/>
    </row>
    <row r="21" spans="1:45" ht="41.1" customHeight="1">
      <c r="A21" s="331" t="s">
        <v>1871</v>
      </c>
      <c r="B21" s="385" t="s">
        <v>1765</v>
      </c>
      <c r="C21" s="369" t="s">
        <v>534</v>
      </c>
      <c r="D21" s="845">
        <v>3500</v>
      </c>
      <c r="E21" s="385" t="s">
        <v>1766</v>
      </c>
      <c r="F21" s="657" t="s">
        <v>667</v>
      </c>
      <c r="G21" s="381" t="s">
        <v>182</v>
      </c>
      <c r="H21" s="383" t="s">
        <v>183</v>
      </c>
      <c r="I21" s="388" t="s">
        <v>129</v>
      </c>
      <c r="J21" s="388"/>
      <c r="K21" s="386"/>
      <c r="L21" s="891"/>
      <c r="M21" s="450"/>
      <c r="N21" s="450"/>
      <c r="O21" s="450"/>
      <c r="P21" s="450"/>
      <c r="Q21" s="450"/>
      <c r="R21" s="450"/>
      <c r="S21" s="451"/>
    </row>
    <row r="22" spans="1:45" s="411" customFormat="1" ht="40.700000000000003" customHeight="1">
      <c r="A22" s="331" t="s">
        <v>1898</v>
      </c>
      <c r="B22" s="377" t="s">
        <v>1899</v>
      </c>
      <c r="C22" s="369" t="s">
        <v>534</v>
      </c>
      <c r="D22" s="850">
        <v>3000.8690000000001</v>
      </c>
      <c r="E22" s="387"/>
      <c r="F22" s="387" t="s">
        <v>174</v>
      </c>
      <c r="G22" s="381" t="s">
        <v>1874</v>
      </c>
      <c r="H22" s="379" t="s">
        <v>183</v>
      </c>
      <c r="I22" s="388" t="s">
        <v>129</v>
      </c>
      <c r="J22" s="388"/>
      <c r="K22" s="386"/>
      <c r="L22" s="891"/>
      <c r="M22" s="450"/>
      <c r="N22" s="450"/>
      <c r="O22" s="450"/>
      <c r="P22" s="450"/>
      <c r="Q22" s="450"/>
      <c r="R22" s="450"/>
      <c r="S22" s="451"/>
      <c r="T22" s="414"/>
    </row>
    <row r="23" spans="1:45" s="411" customFormat="1" ht="40.700000000000003" customHeight="1" thickBot="1">
      <c r="A23" s="880" t="s">
        <v>1900</v>
      </c>
      <c r="B23" s="865" t="s">
        <v>1901</v>
      </c>
      <c r="C23" s="881" t="s">
        <v>534</v>
      </c>
      <c r="D23" s="882">
        <v>600</v>
      </c>
      <c r="E23" s="340"/>
      <c r="F23" s="340" t="s">
        <v>174</v>
      </c>
      <c r="G23" s="883" t="s">
        <v>1874</v>
      </c>
      <c r="H23" s="884" t="s">
        <v>1883</v>
      </c>
      <c r="I23" s="126"/>
      <c r="J23" s="126"/>
      <c r="K23" s="127" t="s">
        <v>129</v>
      </c>
      <c r="L23" s="891"/>
      <c r="M23" s="450"/>
      <c r="N23" s="450"/>
      <c r="O23" s="450"/>
      <c r="P23" s="450"/>
      <c r="Q23" s="450"/>
      <c r="R23" s="450"/>
      <c r="S23" s="451"/>
      <c r="T23" s="414"/>
    </row>
    <row r="24" spans="1:45" s="26" customFormat="1" ht="21.6" customHeight="1">
      <c r="A24" s="885"/>
      <c r="B24" s="275" t="s">
        <v>273</v>
      </c>
      <c r="C24" s="886"/>
      <c r="D24" s="886"/>
      <c r="E24" s="887"/>
      <c r="F24" s="888"/>
      <c r="G24" s="888"/>
      <c r="H24" s="889"/>
      <c r="I24" s="889"/>
      <c r="J24" s="890"/>
      <c r="K24" s="893"/>
      <c r="L24" s="236"/>
      <c r="M24" s="234"/>
      <c r="N24" s="237"/>
      <c r="O24" s="234"/>
      <c r="P24" s="238"/>
      <c r="Q24" s="239"/>
      <c r="R24" s="235"/>
      <c r="S24" s="232"/>
      <c r="T24" s="232"/>
      <c r="U24" s="232"/>
      <c r="V24" s="240"/>
      <c r="W24" s="84"/>
      <c r="X24" s="84"/>
      <c r="Y24" s="84"/>
      <c r="Z24" s="618"/>
      <c r="AA24" s="84"/>
      <c r="AB24" s="84"/>
      <c r="AC24" s="84"/>
      <c r="AD24" s="84"/>
      <c r="AE24" s="84"/>
      <c r="AF24" s="84"/>
      <c r="AG24" s="84"/>
      <c r="AH24" s="84"/>
      <c r="AI24" s="84"/>
      <c r="AJ24" s="84"/>
      <c r="AK24" s="84"/>
      <c r="AL24" s="84"/>
      <c r="AM24" s="84"/>
      <c r="AN24" s="84"/>
      <c r="AO24" s="84"/>
      <c r="AP24" s="240"/>
      <c r="AQ24" s="232"/>
      <c r="AR24" s="232"/>
      <c r="AS24" s="241"/>
    </row>
    <row r="25" spans="1:45" s="411" customFormat="1" ht="40.9" customHeight="1">
      <c r="A25" s="331" t="s">
        <v>2175</v>
      </c>
      <c r="B25" s="385" t="s">
        <v>2092</v>
      </c>
      <c r="C25" s="369" t="s">
        <v>534</v>
      </c>
      <c r="D25" s="390">
        <v>35</v>
      </c>
      <c r="E25" s="385"/>
      <c r="F25" s="387" t="s">
        <v>764</v>
      </c>
      <c r="G25" s="381" t="s">
        <v>2</v>
      </c>
      <c r="H25" s="379" t="s">
        <v>276</v>
      </c>
      <c r="I25" s="388" t="s">
        <v>129</v>
      </c>
      <c r="J25" s="388" t="s">
        <v>129</v>
      </c>
      <c r="K25" s="386"/>
      <c r="L25" s="891"/>
      <c r="M25" s="450"/>
      <c r="N25" s="450"/>
      <c r="O25" s="450"/>
      <c r="P25" s="450"/>
      <c r="Q25" s="450"/>
      <c r="R25" s="450"/>
      <c r="S25" s="451"/>
      <c r="T25" s="414"/>
    </row>
    <row r="26" spans="1:45" s="411" customFormat="1" ht="40.9" customHeight="1" thickBot="1">
      <c r="A26" s="331" t="s">
        <v>2176</v>
      </c>
      <c r="B26" s="385" t="s">
        <v>2089</v>
      </c>
      <c r="C26" s="369" t="s">
        <v>534</v>
      </c>
      <c r="D26" s="390">
        <v>366.90199999999999</v>
      </c>
      <c r="E26" s="385"/>
      <c r="F26" s="387" t="s">
        <v>764</v>
      </c>
      <c r="G26" s="381" t="s">
        <v>2</v>
      </c>
      <c r="H26" s="379" t="s">
        <v>276</v>
      </c>
      <c r="I26" s="388" t="s">
        <v>129</v>
      </c>
      <c r="J26" s="388" t="s">
        <v>129</v>
      </c>
      <c r="K26" s="386"/>
      <c r="L26" s="891"/>
      <c r="M26" s="450"/>
      <c r="N26" s="450"/>
      <c r="O26" s="450"/>
      <c r="P26" s="450"/>
      <c r="Q26" s="450"/>
      <c r="R26" s="450"/>
      <c r="S26" s="451"/>
      <c r="T26" s="414"/>
    </row>
    <row r="27" spans="1:45" s="26" customFormat="1" ht="21.6" customHeight="1">
      <c r="A27" s="885"/>
      <c r="B27" s="275" t="s">
        <v>304</v>
      </c>
      <c r="C27" s="886"/>
      <c r="D27" s="886"/>
      <c r="E27" s="887"/>
      <c r="F27" s="888"/>
      <c r="G27" s="888"/>
      <c r="H27" s="889"/>
      <c r="I27" s="889"/>
      <c r="J27" s="890"/>
      <c r="K27" s="893"/>
      <c r="L27" s="236"/>
      <c r="M27" s="234"/>
      <c r="N27" s="237"/>
      <c r="O27" s="234"/>
      <c r="P27" s="238"/>
      <c r="Q27" s="239"/>
      <c r="R27" s="235"/>
      <c r="S27" s="232"/>
      <c r="T27" s="232"/>
      <c r="U27" s="232"/>
      <c r="V27" s="240"/>
      <c r="W27" s="84"/>
      <c r="X27" s="84"/>
      <c r="Y27" s="84"/>
      <c r="Z27" s="618"/>
      <c r="AA27" s="84"/>
      <c r="AB27" s="84"/>
      <c r="AC27" s="84"/>
      <c r="AD27" s="84"/>
      <c r="AE27" s="84"/>
      <c r="AF27" s="84"/>
      <c r="AG27" s="84"/>
      <c r="AH27" s="84"/>
      <c r="AI27" s="84"/>
      <c r="AJ27" s="84"/>
      <c r="AK27" s="84"/>
      <c r="AL27" s="84"/>
      <c r="AM27" s="84"/>
      <c r="AN27" s="84"/>
      <c r="AO27" s="84"/>
      <c r="AP27" s="240"/>
      <c r="AQ27" s="232"/>
      <c r="AR27" s="232"/>
      <c r="AS27" s="241"/>
    </row>
    <row r="28" spans="1:45" s="411" customFormat="1" ht="41.1" customHeight="1">
      <c r="A28" s="331" t="s">
        <v>2177</v>
      </c>
      <c r="B28" s="377" t="s">
        <v>1768</v>
      </c>
      <c r="C28" s="369" t="s">
        <v>1769</v>
      </c>
      <c r="D28" s="846">
        <v>20</v>
      </c>
      <c r="E28" s="387"/>
      <c r="F28" s="657" t="s">
        <v>667</v>
      </c>
      <c r="G28" s="381" t="s">
        <v>2</v>
      </c>
      <c r="H28" s="383" t="s">
        <v>1770</v>
      </c>
      <c r="I28" s="292" t="s">
        <v>129</v>
      </c>
      <c r="J28" s="292"/>
      <c r="K28" s="293"/>
      <c r="L28" s="891"/>
      <c r="M28" s="450"/>
      <c r="N28" s="450"/>
      <c r="O28" s="450"/>
      <c r="P28" s="450"/>
      <c r="Q28" s="450"/>
      <c r="R28" s="450"/>
      <c r="S28" s="451"/>
      <c r="T28" s="414"/>
    </row>
    <row r="29" spans="1:45" s="411" customFormat="1" ht="41.1" customHeight="1" thickBot="1">
      <c r="A29" s="331" t="s">
        <v>2178</v>
      </c>
      <c r="B29" s="377" t="s">
        <v>1771</v>
      </c>
      <c r="C29" s="369" t="s">
        <v>534</v>
      </c>
      <c r="D29" s="846">
        <v>19.992000000000001</v>
      </c>
      <c r="E29" s="385"/>
      <c r="F29" s="387" t="s">
        <v>667</v>
      </c>
      <c r="G29" s="381" t="s">
        <v>2</v>
      </c>
      <c r="H29" s="379" t="s">
        <v>1770</v>
      </c>
      <c r="I29" s="388" t="s">
        <v>129</v>
      </c>
      <c r="J29" s="388"/>
      <c r="K29" s="386"/>
      <c r="L29" s="891"/>
      <c r="M29" s="450"/>
      <c r="N29" s="450"/>
      <c r="O29" s="450"/>
      <c r="P29" s="450"/>
      <c r="Q29" s="450"/>
      <c r="R29" s="450"/>
      <c r="S29" s="451"/>
      <c r="T29" s="414"/>
    </row>
    <row r="30" spans="1:45" s="26" customFormat="1" ht="21.6" customHeight="1">
      <c r="A30" s="885"/>
      <c r="B30" s="275" t="s">
        <v>2184</v>
      </c>
      <c r="C30" s="886"/>
      <c r="D30" s="886"/>
      <c r="E30" s="887"/>
      <c r="F30" s="888"/>
      <c r="G30" s="888"/>
      <c r="H30" s="889"/>
      <c r="I30" s="889"/>
      <c r="J30" s="890"/>
      <c r="K30" s="893"/>
      <c r="L30" s="236"/>
      <c r="M30" s="234"/>
      <c r="N30" s="237"/>
      <c r="O30" s="234"/>
      <c r="P30" s="238"/>
      <c r="Q30" s="239"/>
      <c r="R30" s="235"/>
      <c r="S30" s="232"/>
      <c r="T30" s="232"/>
      <c r="U30" s="232"/>
      <c r="V30" s="240"/>
      <c r="W30" s="84"/>
      <c r="X30" s="84"/>
      <c r="Y30" s="84"/>
      <c r="Z30" s="618"/>
      <c r="AA30" s="84"/>
      <c r="AB30" s="84"/>
      <c r="AC30" s="84"/>
      <c r="AD30" s="84"/>
      <c r="AE30" s="84"/>
      <c r="AF30" s="84"/>
      <c r="AG30" s="84"/>
      <c r="AH30" s="84"/>
      <c r="AI30" s="84"/>
      <c r="AJ30" s="84"/>
      <c r="AK30" s="84"/>
      <c r="AL30" s="84"/>
      <c r="AM30" s="84"/>
      <c r="AN30" s="84"/>
      <c r="AO30" s="84"/>
      <c r="AP30" s="240"/>
      <c r="AQ30" s="232"/>
      <c r="AR30" s="232"/>
      <c r="AS30" s="241"/>
    </row>
    <row r="31" spans="1:45" s="411" customFormat="1" ht="40.9" customHeight="1">
      <c r="A31" s="331" t="s">
        <v>2179</v>
      </c>
      <c r="B31" s="858" t="s">
        <v>2174</v>
      </c>
      <c r="C31" s="857" t="s">
        <v>534</v>
      </c>
      <c r="D31" s="861">
        <v>57.908000000000001</v>
      </c>
      <c r="E31" s="855"/>
      <c r="F31" s="862" t="s">
        <v>2170</v>
      </c>
      <c r="G31" s="860" t="s">
        <v>2171</v>
      </c>
      <c r="H31" s="859" t="s">
        <v>358</v>
      </c>
      <c r="I31" s="863" t="s">
        <v>129</v>
      </c>
      <c r="J31" s="388"/>
      <c r="K31" s="386"/>
      <c r="L31" s="891"/>
      <c r="M31" s="450"/>
      <c r="N31" s="450"/>
      <c r="O31" s="450"/>
      <c r="P31" s="450"/>
      <c r="Q31" s="450"/>
      <c r="R31" s="450"/>
      <c r="S31" s="451"/>
      <c r="T31" s="414"/>
    </row>
    <row r="32" spans="1:45" s="411" customFormat="1" ht="40.9" customHeight="1">
      <c r="A32" s="331" t="s">
        <v>2180</v>
      </c>
      <c r="B32" s="858" t="s">
        <v>2173</v>
      </c>
      <c r="C32" s="857" t="s">
        <v>534</v>
      </c>
      <c r="D32" s="861">
        <v>19.408000000000001</v>
      </c>
      <c r="E32" s="862"/>
      <c r="F32" s="862" t="s">
        <v>2170</v>
      </c>
      <c r="G32" s="860" t="s">
        <v>2171</v>
      </c>
      <c r="H32" s="859" t="s">
        <v>358</v>
      </c>
      <c r="I32" s="856" t="s">
        <v>129</v>
      </c>
      <c r="J32" s="388"/>
      <c r="K32" s="386"/>
      <c r="L32" s="891"/>
      <c r="M32" s="450"/>
      <c r="N32" s="450"/>
      <c r="O32" s="450"/>
      <c r="P32" s="450"/>
      <c r="Q32" s="450"/>
      <c r="R32" s="450"/>
      <c r="S32" s="451"/>
      <c r="T32" s="414"/>
    </row>
    <row r="33" spans="1:45" s="411" customFormat="1" ht="40.9" customHeight="1">
      <c r="A33" s="331" t="s">
        <v>2181</v>
      </c>
      <c r="B33" s="855" t="s">
        <v>2172</v>
      </c>
      <c r="C33" s="857" t="s">
        <v>534</v>
      </c>
      <c r="D33" s="861">
        <v>187</v>
      </c>
      <c r="E33" s="855"/>
      <c r="F33" s="862" t="s">
        <v>2170</v>
      </c>
      <c r="G33" s="860" t="s">
        <v>2171</v>
      </c>
      <c r="H33" s="859" t="s">
        <v>358</v>
      </c>
      <c r="I33" s="863" t="s">
        <v>129</v>
      </c>
      <c r="J33" s="388"/>
      <c r="K33" s="386"/>
      <c r="L33" s="891"/>
      <c r="M33" s="450"/>
      <c r="N33" s="450"/>
      <c r="O33" s="450"/>
      <c r="P33" s="450"/>
      <c r="Q33" s="450"/>
      <c r="R33" s="450"/>
      <c r="S33" s="451"/>
      <c r="T33" s="414"/>
    </row>
    <row r="34" spans="1:45" s="411" customFormat="1" ht="40.9" customHeight="1" thickBot="1">
      <c r="A34" s="331" t="s">
        <v>2182</v>
      </c>
      <c r="B34" s="855" t="s">
        <v>2169</v>
      </c>
      <c r="C34" s="857" t="s">
        <v>534</v>
      </c>
      <c r="D34" s="864">
        <v>260</v>
      </c>
      <c r="E34" s="855"/>
      <c r="F34" s="862" t="s">
        <v>2170</v>
      </c>
      <c r="G34" s="860" t="s">
        <v>2171</v>
      </c>
      <c r="H34" s="859" t="s">
        <v>358</v>
      </c>
      <c r="I34" s="863" t="s">
        <v>129</v>
      </c>
      <c r="J34" s="388"/>
      <c r="K34" s="386"/>
      <c r="L34" s="891"/>
      <c r="M34" s="450"/>
      <c r="N34" s="450"/>
      <c r="O34" s="450"/>
      <c r="P34" s="450"/>
      <c r="Q34" s="450"/>
      <c r="R34" s="450"/>
      <c r="S34" s="451"/>
      <c r="T34" s="414"/>
    </row>
    <row r="35" spans="1:45" s="26" customFormat="1" ht="21.6" customHeight="1">
      <c r="A35" s="885"/>
      <c r="B35" s="275" t="s">
        <v>445</v>
      </c>
      <c r="C35" s="886"/>
      <c r="D35" s="886"/>
      <c r="E35" s="887"/>
      <c r="F35" s="888"/>
      <c r="G35" s="888"/>
      <c r="H35" s="889"/>
      <c r="I35" s="889"/>
      <c r="J35" s="890"/>
      <c r="K35" s="893"/>
      <c r="L35" s="236"/>
      <c r="M35" s="234"/>
      <c r="N35" s="237"/>
      <c r="O35" s="234"/>
      <c r="P35" s="238"/>
      <c r="Q35" s="239"/>
      <c r="R35" s="235"/>
      <c r="S35" s="232"/>
      <c r="T35" s="232"/>
      <c r="U35" s="232"/>
      <c r="V35" s="240"/>
      <c r="W35" s="84"/>
      <c r="X35" s="84"/>
      <c r="Y35" s="84"/>
      <c r="Z35" s="618"/>
      <c r="AA35" s="84"/>
      <c r="AB35" s="84"/>
      <c r="AC35" s="84"/>
      <c r="AD35" s="84"/>
      <c r="AE35" s="84"/>
      <c r="AF35" s="84"/>
      <c r="AG35" s="84"/>
      <c r="AH35" s="84"/>
      <c r="AI35" s="84"/>
      <c r="AJ35" s="84"/>
      <c r="AK35" s="84"/>
      <c r="AL35" s="84"/>
      <c r="AM35" s="84"/>
      <c r="AN35" s="84"/>
      <c r="AO35" s="84"/>
      <c r="AP35" s="240"/>
      <c r="AQ35" s="232"/>
      <c r="AR35" s="232"/>
      <c r="AS35" s="241"/>
    </row>
    <row r="36" spans="1:45" s="411" customFormat="1" ht="40.700000000000003" customHeight="1">
      <c r="A36" s="331" t="s">
        <v>2183</v>
      </c>
      <c r="B36" s="377" t="s">
        <v>1757</v>
      </c>
      <c r="C36" s="369" t="s">
        <v>534</v>
      </c>
      <c r="D36" s="384">
        <v>130.173</v>
      </c>
      <c r="E36" s="385"/>
      <c r="F36" s="387" t="s">
        <v>698</v>
      </c>
      <c r="G36" s="381" t="s">
        <v>2</v>
      </c>
      <c r="H36" s="379" t="s">
        <v>1758</v>
      </c>
      <c r="I36" s="388" t="s">
        <v>129</v>
      </c>
      <c r="J36" s="388"/>
      <c r="K36" s="386"/>
      <c r="L36" s="891"/>
      <c r="M36" s="450"/>
      <c r="N36" s="450"/>
      <c r="O36" s="450"/>
      <c r="P36" s="450"/>
      <c r="Q36" s="450"/>
      <c r="R36" s="450"/>
      <c r="S36" s="451"/>
      <c r="T36" s="414"/>
    </row>
    <row r="37" spans="1:45" s="411" customFormat="1" ht="40.9" customHeight="1">
      <c r="A37" s="331"/>
      <c r="B37" s="385"/>
      <c r="C37" s="369"/>
      <c r="D37" s="390"/>
      <c r="E37" s="387"/>
      <c r="F37" s="387"/>
      <c r="G37" s="381"/>
      <c r="H37" s="379"/>
      <c r="I37" s="388"/>
      <c r="J37" s="388"/>
      <c r="K37" s="386"/>
      <c r="L37" s="891"/>
      <c r="M37" s="450"/>
      <c r="N37" s="450"/>
      <c r="O37" s="450"/>
      <c r="P37" s="450"/>
      <c r="Q37" s="450"/>
      <c r="R37" s="450"/>
      <c r="S37" s="451"/>
      <c r="T37" s="414"/>
    </row>
    <row r="38" spans="1:45" s="411" customFormat="1" ht="40.9" customHeight="1">
      <c r="A38" s="331"/>
      <c r="B38" s="385"/>
      <c r="C38" s="369"/>
      <c r="D38" s="390"/>
      <c r="E38" s="387"/>
      <c r="F38" s="387"/>
      <c r="G38" s="381"/>
      <c r="H38" s="379"/>
      <c r="I38" s="388"/>
      <c r="J38" s="388"/>
      <c r="K38" s="386"/>
      <c r="L38" s="891"/>
      <c r="M38" s="450"/>
      <c r="N38" s="450"/>
      <c r="O38" s="450"/>
      <c r="P38" s="450"/>
      <c r="Q38" s="450"/>
      <c r="R38" s="450"/>
      <c r="S38" s="451"/>
      <c r="T38" s="414"/>
    </row>
    <row r="39" spans="1:45" s="411" customFormat="1" ht="40.9" customHeight="1">
      <c r="A39" s="331"/>
      <c r="B39" s="385"/>
      <c r="C39" s="369"/>
      <c r="D39" s="390"/>
      <c r="E39" s="387"/>
      <c r="F39" s="387"/>
      <c r="G39" s="381"/>
      <c r="H39" s="379"/>
      <c r="I39" s="388"/>
      <c r="J39" s="388"/>
      <c r="K39" s="386"/>
      <c r="L39" s="891"/>
      <c r="M39" s="450"/>
      <c r="N39" s="450"/>
      <c r="O39" s="450"/>
      <c r="P39" s="450"/>
      <c r="Q39" s="450"/>
      <c r="R39" s="450"/>
      <c r="S39" s="451"/>
      <c r="T39" s="414"/>
    </row>
    <row r="40" spans="1:45" ht="41.1" customHeight="1">
      <c r="A40" s="331"/>
      <c r="B40" s="377"/>
      <c r="C40" s="369" t="s">
        <v>534</v>
      </c>
      <c r="D40" s="384"/>
      <c r="E40" s="368"/>
      <c r="F40" s="368"/>
      <c r="G40" s="383"/>
      <c r="H40" s="382"/>
      <c r="I40" s="292"/>
      <c r="J40" s="292"/>
      <c r="K40" s="293"/>
      <c r="L40" s="891"/>
      <c r="M40" s="450"/>
      <c r="N40" s="450"/>
      <c r="O40" s="450"/>
      <c r="P40" s="450"/>
      <c r="Q40" s="450"/>
      <c r="R40" s="450"/>
      <c r="S40" s="451"/>
    </row>
    <row r="41" spans="1:45" ht="41.1" customHeight="1">
      <c r="A41" s="331"/>
      <c r="B41" s="385"/>
      <c r="C41" s="369" t="s">
        <v>534</v>
      </c>
      <c r="D41" s="390"/>
      <c r="E41" s="385"/>
      <c r="F41" s="387"/>
      <c r="G41" s="381"/>
      <c r="H41" s="379"/>
      <c r="I41" s="388"/>
      <c r="J41" s="388"/>
      <c r="K41" s="386"/>
      <c r="L41" s="891"/>
      <c r="M41" s="450"/>
      <c r="N41" s="450"/>
      <c r="O41" s="450"/>
      <c r="P41" s="450"/>
      <c r="Q41" s="450"/>
      <c r="R41" s="450"/>
      <c r="S41" s="451"/>
    </row>
    <row r="42" spans="1:45" s="362" customFormat="1" ht="41.1" customHeight="1" thickBot="1">
      <c r="A42" s="349"/>
      <c r="B42" s="377"/>
      <c r="C42" s="369" t="s">
        <v>534</v>
      </c>
      <c r="D42" s="384"/>
      <c r="E42" s="368"/>
      <c r="F42" s="368"/>
      <c r="G42" s="428"/>
      <c r="H42" s="382"/>
      <c r="I42" s="292"/>
      <c r="J42" s="292"/>
      <c r="K42" s="293"/>
      <c r="L42" s="891"/>
      <c r="M42" s="450"/>
      <c r="N42" s="450"/>
      <c r="O42" s="450"/>
      <c r="P42" s="450"/>
      <c r="Q42" s="450"/>
      <c r="R42" s="450"/>
      <c r="S42" s="451"/>
      <c r="T42" s="166"/>
    </row>
    <row r="43" spans="1:45" ht="27.6" customHeight="1" thickTop="1">
      <c r="A43" s="1247" t="s">
        <v>34</v>
      </c>
      <c r="B43" s="1248"/>
      <c r="C43" s="35" t="s">
        <v>2</v>
      </c>
      <c r="D43" s="334">
        <f>SUMIF($G$9:$G$42,"一般会計",D9:D42)</f>
        <v>1096.383</v>
      </c>
      <c r="E43" s="1253"/>
      <c r="F43" s="1253"/>
      <c r="G43" s="1233"/>
      <c r="H43" s="1233"/>
      <c r="I43" s="1243"/>
      <c r="J43" s="1243"/>
      <c r="K43" s="1230"/>
      <c r="L43" s="1276"/>
      <c r="M43" s="1243"/>
      <c r="N43" s="1243"/>
      <c r="O43" s="1243"/>
      <c r="P43" s="1243"/>
      <c r="Q43" s="1243"/>
      <c r="R43" s="1243"/>
      <c r="S43" s="1230"/>
    </row>
    <row r="44" spans="1:45" ht="27.6" customHeight="1">
      <c r="A44" s="1249"/>
      <c r="B44" s="1250"/>
      <c r="C44" s="36" t="s">
        <v>654</v>
      </c>
      <c r="D44" s="336">
        <f>SUMIF($G$9:$G$42,"ｴﾈﾙｷﾞｰ対策特別会計ｴﾈﾙｷﾞｰ需給勘定",D9:D42)</f>
        <v>37595.868999999999</v>
      </c>
      <c r="E44" s="1254"/>
      <c r="F44" s="1254"/>
      <c r="G44" s="1234"/>
      <c r="H44" s="1234"/>
      <c r="I44" s="1204"/>
      <c r="J44" s="1204"/>
      <c r="K44" s="1231"/>
      <c r="L44" s="1200"/>
      <c r="M44" s="1204"/>
      <c r="N44" s="1204"/>
      <c r="O44" s="1204"/>
      <c r="P44" s="1204"/>
      <c r="Q44" s="1204"/>
      <c r="R44" s="1204"/>
      <c r="S44" s="1231"/>
    </row>
    <row r="45" spans="1:45" ht="27.6" customHeight="1" thickBot="1">
      <c r="A45" s="1251"/>
      <c r="B45" s="1252"/>
      <c r="C45" s="37" t="s">
        <v>655</v>
      </c>
      <c r="D45" s="339">
        <f>SUMIF($G$36:$G$42,"ｴﾈﾙｷﾞｰ対策特別会計電源開発促進勘定",D36:D42)</f>
        <v>0</v>
      </c>
      <c r="E45" s="1255"/>
      <c r="F45" s="1255"/>
      <c r="G45" s="1235"/>
      <c r="H45" s="1235"/>
      <c r="I45" s="1205"/>
      <c r="J45" s="1205"/>
      <c r="K45" s="1232"/>
      <c r="L45" s="1202"/>
      <c r="M45" s="1205"/>
      <c r="N45" s="1205"/>
      <c r="O45" s="1205"/>
      <c r="P45" s="1205"/>
      <c r="Q45" s="1205"/>
      <c r="R45" s="1205"/>
      <c r="S45" s="1232"/>
    </row>
    <row r="46" spans="1:45" ht="27.6" customHeight="1">
      <c r="A46" s="20"/>
      <c r="K46" s="1246"/>
    </row>
    <row r="47" spans="1:45" ht="27.6" customHeight="1">
      <c r="A47" s="21"/>
      <c r="K47" s="1245"/>
    </row>
    <row r="48" spans="1:45" ht="20.25" customHeight="1">
      <c r="A48" s="22"/>
      <c r="B48" s="8"/>
      <c r="C48" s="9"/>
      <c r="D48" s="9"/>
      <c r="E48" s="9"/>
      <c r="F48" s="9"/>
      <c r="G48" s="8"/>
      <c r="H48" s="8"/>
      <c r="I48" s="8"/>
      <c r="J48" s="8"/>
      <c r="K48" s="1245"/>
    </row>
    <row r="49" spans="1:11" ht="20.25" customHeight="1">
      <c r="A49" s="21"/>
      <c r="K49" s="1245"/>
    </row>
    <row r="50" spans="1:11">
      <c r="K50" s="1245"/>
    </row>
    <row r="51" spans="1:11">
      <c r="K51" s="1245"/>
    </row>
    <row r="52" spans="1:11">
      <c r="K52" s="1245"/>
    </row>
    <row r="53" spans="1:11">
      <c r="K53" s="1245"/>
    </row>
    <row r="54" spans="1:11">
      <c r="K54" s="1245"/>
    </row>
  </sheetData>
  <mergeCells count="32">
    <mergeCell ref="L5:S7"/>
    <mergeCell ref="S43:S45"/>
    <mergeCell ref="L43:L45"/>
    <mergeCell ref="M43:M45"/>
    <mergeCell ref="N43:N45"/>
    <mergeCell ref="O43:O45"/>
    <mergeCell ref="P43:P45"/>
    <mergeCell ref="Q43:Q45"/>
    <mergeCell ref="R43:R45"/>
    <mergeCell ref="G5:G7"/>
    <mergeCell ref="K52:K54"/>
    <mergeCell ref="K46:K48"/>
    <mergeCell ref="K49:K51"/>
    <mergeCell ref="A43:B45"/>
    <mergeCell ref="E43:E45"/>
    <mergeCell ref="A5:A7"/>
    <mergeCell ref="B5:B7"/>
    <mergeCell ref="G43:G45"/>
    <mergeCell ref="F5:F7"/>
    <mergeCell ref="F43:F45"/>
    <mergeCell ref="C5:C7"/>
    <mergeCell ref="E5:E7"/>
    <mergeCell ref="D5:D7"/>
    <mergeCell ref="H4:K4"/>
    <mergeCell ref="K43:K45"/>
    <mergeCell ref="H43:H45"/>
    <mergeCell ref="H5:H7"/>
    <mergeCell ref="K5:K7"/>
    <mergeCell ref="J5:J7"/>
    <mergeCell ref="I43:I45"/>
    <mergeCell ref="J43:J45"/>
    <mergeCell ref="I5:I7"/>
  </mergeCells>
  <phoneticPr fontId="13"/>
  <dataValidations count="3">
    <dataValidation type="list" allowBlank="1" showInputMessage="1" showErrorMessage="1" sqref="P43 L43 N43 I43 AQ8:AS8 I9:K23 AQ24:AS24 I25:K26 AQ27:AS27 I28:K29 AQ30:AS30 I31:K34 I36:K42 AQ35:AS35">
      <formula1>"○, 　,"</formula1>
    </dataValidation>
    <dataValidation type="list" allowBlank="1" showInputMessage="1" showErrorMessage="1" sqref="AP8 AP24 AP27 AP30 AP35">
      <formula1>"前年度新規,最終実施年度 ,その他"</formula1>
    </dataValidation>
    <dataValidation type="list" allowBlank="1" showInputMessage="1" showErrorMessage="1" sqref="K8 K24 K27 K30 K35">
      <formula1>"廃止,事業全体の抜本的改善,事業内容の改善,現状通り"</formula1>
    </dataValidation>
  </dataValidations>
  <printOptions horizontalCentered="1"/>
  <pageMargins left="0.39370078740157483" right="0.39370078740157483" top="0.78740157480314965" bottom="0.59055118110236227" header="0.51181102362204722" footer="0.39370078740157483"/>
  <pageSetup paperSize="8" scale="75" orientation="landscape" cellComments="asDisplayed" horizontalDpi="300" verticalDpi="300" r:id="rId1"/>
  <headerFooter alignWithMargins="0">
    <oddHeader>&amp;L&amp;18様式３</oddHeader>
    <oddFooter>&amp;C&amp;P/&amp;N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fsst01\（部局内）大臣官房会計課\予算係\行政事業レビュー・予算監視効率化チーム\平成３０年度\0.その他（行革からの連絡等）\180406行政事業レビュー担当官会議（4月6日）\02_【事務連絡】科学技術関係予算の集計のための様式一部改訂について\[別添3_事業単位整理表兼反映状況調（様式）.xlsx]入力規則'!#REF!</xm:f>
          </x14:formula1>
          <xm:sqref>L9:S23 L25:S26 L28:S29 L31:S34 L36:S42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S77"/>
  <sheetViews>
    <sheetView view="pageBreakPreview" zoomScale="60" zoomScaleNormal="70" zoomScalePageLayoutView="70" workbookViewId="0">
      <selection activeCell="E44" sqref="E44"/>
    </sheetView>
  </sheetViews>
  <sheetFormatPr defaultColWidth="9" defaultRowHeight="13.5"/>
  <cols>
    <col min="1" max="1" width="6.625" style="411" customWidth="1"/>
    <col min="2" max="2" width="56.625" style="411" customWidth="1"/>
    <col min="3" max="3" width="45.625" style="411" customWidth="1"/>
    <col min="4" max="4" width="15" style="411" customWidth="1"/>
    <col min="5" max="5" width="46.125" style="411" customWidth="1"/>
    <col min="6" max="6" width="17.625" style="411" customWidth="1"/>
    <col min="7" max="7" width="16.625" style="411" customWidth="1"/>
    <col min="8" max="8" width="40.625" style="411" customWidth="1"/>
    <col min="9" max="10" width="4.625" style="411" customWidth="1"/>
    <col min="11" max="19" width="5" style="411" customWidth="1"/>
    <col min="20" max="16384" width="9" style="411"/>
  </cols>
  <sheetData>
    <row r="1" spans="1:19" ht="21">
      <c r="A1" s="25" t="s">
        <v>852</v>
      </c>
    </row>
    <row r="2" spans="1:19" ht="13.7" customHeight="1"/>
    <row r="3" spans="1:19" ht="18.75">
      <c r="A3" s="17" t="s">
        <v>47</v>
      </c>
    </row>
    <row r="4" spans="1:19" ht="23.1" customHeight="1" thickBot="1">
      <c r="A4" s="536" t="s">
        <v>838</v>
      </c>
      <c r="B4" s="3"/>
      <c r="C4" s="1"/>
      <c r="D4" s="1"/>
      <c r="E4" s="1"/>
      <c r="F4" s="1"/>
      <c r="G4" s="520"/>
      <c r="H4" s="537"/>
      <c r="I4" s="537"/>
      <c r="J4" s="537"/>
      <c r="K4" s="34" t="s">
        <v>853</v>
      </c>
      <c r="L4" s="524"/>
      <c r="M4" s="524"/>
      <c r="N4" s="524"/>
      <c r="O4" s="524"/>
      <c r="P4" s="524"/>
      <c r="Q4" s="524"/>
      <c r="R4" s="524"/>
      <c r="S4" s="34"/>
    </row>
    <row r="5" spans="1:19" ht="20.25" customHeight="1">
      <c r="A5" s="1256" t="s">
        <v>65</v>
      </c>
      <c r="B5" s="1259" t="s">
        <v>70</v>
      </c>
      <c r="C5" s="1264" t="s">
        <v>99</v>
      </c>
      <c r="D5" s="1264" t="s">
        <v>841</v>
      </c>
      <c r="E5" s="1259" t="s">
        <v>0</v>
      </c>
      <c r="F5" s="1259" t="s">
        <v>56</v>
      </c>
      <c r="G5" s="1244" t="s">
        <v>117</v>
      </c>
      <c r="H5" s="1236" t="s">
        <v>814</v>
      </c>
      <c r="I5" s="1151" t="s">
        <v>138</v>
      </c>
      <c r="J5" s="1151" t="s">
        <v>139</v>
      </c>
      <c r="K5" s="1176" t="s">
        <v>127</v>
      </c>
      <c r="L5" s="1267" t="s">
        <v>752</v>
      </c>
      <c r="M5" s="1268"/>
      <c r="N5" s="1268"/>
      <c r="O5" s="1268"/>
      <c r="P5" s="1268"/>
      <c r="Q5" s="1268"/>
      <c r="R5" s="1268"/>
      <c r="S5" s="1269"/>
    </row>
    <row r="6" spans="1:19" ht="20.25" customHeight="1">
      <c r="A6" s="1257"/>
      <c r="B6" s="1260"/>
      <c r="C6" s="1265"/>
      <c r="D6" s="1265"/>
      <c r="E6" s="1260"/>
      <c r="F6" s="1262"/>
      <c r="G6" s="1237"/>
      <c r="H6" s="1237"/>
      <c r="I6" s="1152"/>
      <c r="J6" s="1241"/>
      <c r="K6" s="1283"/>
      <c r="L6" s="1270"/>
      <c r="M6" s="1271"/>
      <c r="N6" s="1271"/>
      <c r="O6" s="1271"/>
      <c r="P6" s="1271"/>
      <c r="Q6" s="1271"/>
      <c r="R6" s="1271"/>
      <c r="S6" s="1272"/>
    </row>
    <row r="7" spans="1:19" ht="20.25" customHeight="1" thickBot="1">
      <c r="A7" s="1258"/>
      <c r="B7" s="1261"/>
      <c r="C7" s="1266"/>
      <c r="D7" s="1266"/>
      <c r="E7" s="1261"/>
      <c r="F7" s="1263"/>
      <c r="G7" s="1238"/>
      <c r="H7" s="1238"/>
      <c r="I7" s="1153"/>
      <c r="J7" s="1242"/>
      <c r="K7" s="1284"/>
      <c r="L7" s="1273"/>
      <c r="M7" s="1274"/>
      <c r="N7" s="1274"/>
      <c r="O7" s="1274"/>
      <c r="P7" s="1274"/>
      <c r="Q7" s="1274"/>
      <c r="R7" s="1274"/>
      <c r="S7" s="1275"/>
    </row>
    <row r="8" spans="1:19" ht="20.25" customHeight="1">
      <c r="A8" s="538"/>
      <c r="B8" s="539" t="s">
        <v>854</v>
      </c>
      <c r="C8" s="540"/>
      <c r="D8" s="540"/>
      <c r="E8" s="541"/>
      <c r="F8" s="541"/>
      <c r="G8" s="541"/>
      <c r="H8" s="542"/>
      <c r="I8" s="541"/>
      <c r="J8" s="541"/>
      <c r="K8" s="541"/>
      <c r="L8" s="538"/>
      <c r="M8" s="541"/>
      <c r="N8" s="541"/>
      <c r="O8" s="541"/>
      <c r="P8" s="541"/>
      <c r="Q8" s="541"/>
      <c r="R8" s="541"/>
      <c r="S8" s="543"/>
    </row>
    <row r="9" spans="1:19" ht="27">
      <c r="A9" s="40">
        <v>1</v>
      </c>
      <c r="B9" s="544" t="s">
        <v>855</v>
      </c>
      <c r="C9" s="545" t="s">
        <v>847</v>
      </c>
      <c r="D9" s="546">
        <v>1000</v>
      </c>
      <c r="E9" s="547"/>
      <c r="F9" s="548" t="s">
        <v>62</v>
      </c>
      <c r="G9" s="549" t="s">
        <v>2</v>
      </c>
      <c r="H9" s="550" t="s">
        <v>3</v>
      </c>
      <c r="I9" s="551" t="s">
        <v>129</v>
      </c>
      <c r="J9" s="551"/>
      <c r="K9" s="450"/>
      <c r="L9" s="449"/>
      <c r="M9" s="450"/>
      <c r="N9" s="450"/>
      <c r="O9" s="450"/>
      <c r="P9" s="450"/>
      <c r="Q9" s="450"/>
      <c r="R9" s="450"/>
      <c r="S9" s="451"/>
    </row>
    <row r="10" spans="1:19" ht="27">
      <c r="A10" s="40">
        <v>2</v>
      </c>
      <c r="B10" s="544" t="s">
        <v>856</v>
      </c>
      <c r="C10" s="545" t="s">
        <v>847</v>
      </c>
      <c r="D10" s="546">
        <v>100</v>
      </c>
      <c r="E10" s="547"/>
      <c r="F10" s="547" t="s">
        <v>63</v>
      </c>
      <c r="G10" s="552" t="s">
        <v>823</v>
      </c>
      <c r="H10" s="553" t="s">
        <v>3</v>
      </c>
      <c r="I10" s="551" t="s">
        <v>129</v>
      </c>
      <c r="J10" s="551"/>
      <c r="K10" s="450"/>
      <c r="L10" s="449"/>
      <c r="M10" s="450"/>
      <c r="N10" s="450"/>
      <c r="O10" s="450"/>
      <c r="P10" s="450"/>
      <c r="Q10" s="450"/>
      <c r="R10" s="450"/>
      <c r="S10" s="451"/>
    </row>
    <row r="11" spans="1:19" ht="27">
      <c r="A11" s="40">
        <v>3</v>
      </c>
      <c r="B11" s="544" t="s">
        <v>857</v>
      </c>
      <c r="C11" s="545" t="s">
        <v>847</v>
      </c>
      <c r="D11" s="546">
        <v>1500</v>
      </c>
      <c r="E11" s="547"/>
      <c r="F11" s="547" t="s">
        <v>64</v>
      </c>
      <c r="G11" s="552" t="s">
        <v>823</v>
      </c>
      <c r="H11" s="553" t="s">
        <v>3</v>
      </c>
      <c r="I11" s="551"/>
      <c r="J11" s="551" t="s">
        <v>129</v>
      </c>
      <c r="K11" s="450"/>
      <c r="L11" s="449"/>
      <c r="M11" s="450"/>
      <c r="N11" s="450"/>
      <c r="O11" s="450"/>
      <c r="P11" s="450"/>
      <c r="Q11" s="450"/>
      <c r="R11" s="450"/>
      <c r="S11" s="451"/>
    </row>
    <row r="12" spans="1:19" ht="13.7" customHeight="1">
      <c r="A12" s="40">
        <v>4</v>
      </c>
      <c r="B12" s="544"/>
      <c r="C12" s="545"/>
      <c r="D12" s="546"/>
      <c r="E12" s="547"/>
      <c r="F12" s="547"/>
      <c r="G12" s="552"/>
      <c r="H12" s="552"/>
      <c r="I12" s="551"/>
      <c r="J12" s="551"/>
      <c r="K12" s="450"/>
      <c r="L12" s="449"/>
      <c r="M12" s="450"/>
      <c r="N12" s="450"/>
      <c r="O12" s="450"/>
      <c r="P12" s="450"/>
      <c r="Q12" s="450"/>
      <c r="R12" s="450"/>
      <c r="S12" s="451"/>
    </row>
    <row r="13" spans="1:19">
      <c r="A13" s="40">
        <v>5</v>
      </c>
      <c r="B13" s="544"/>
      <c r="C13" s="545"/>
      <c r="D13" s="546"/>
      <c r="E13" s="547"/>
      <c r="F13" s="547"/>
      <c r="G13" s="552"/>
      <c r="H13" s="552"/>
      <c r="I13" s="551"/>
      <c r="J13" s="551"/>
      <c r="K13" s="450"/>
      <c r="L13" s="449"/>
      <c r="M13" s="450"/>
      <c r="N13" s="450"/>
      <c r="O13" s="450"/>
      <c r="P13" s="450"/>
      <c r="Q13" s="450"/>
      <c r="R13" s="450"/>
      <c r="S13" s="451"/>
    </row>
    <row r="14" spans="1:19">
      <c r="A14" s="40">
        <v>6</v>
      </c>
      <c r="B14" s="544"/>
      <c r="C14" s="545"/>
      <c r="D14" s="546"/>
      <c r="E14" s="547"/>
      <c r="F14" s="547"/>
      <c r="G14" s="552"/>
      <c r="H14" s="552"/>
      <c r="I14" s="554"/>
      <c r="J14" s="554"/>
      <c r="K14" s="555"/>
      <c r="L14" s="556"/>
      <c r="M14" s="555"/>
      <c r="N14" s="555"/>
      <c r="O14" s="555"/>
      <c r="P14" s="555"/>
      <c r="Q14" s="555"/>
      <c r="R14" s="555"/>
      <c r="S14" s="557"/>
    </row>
    <row r="15" spans="1:19">
      <c r="A15" s="40">
        <v>7</v>
      </c>
      <c r="B15" s="544"/>
      <c r="C15" s="545"/>
      <c r="D15" s="546"/>
      <c r="E15" s="547"/>
      <c r="F15" s="547"/>
      <c r="G15" s="553"/>
      <c r="H15" s="553"/>
      <c r="I15" s="551"/>
      <c r="J15" s="551"/>
      <c r="K15" s="450"/>
      <c r="L15" s="449"/>
      <c r="M15" s="450"/>
      <c r="N15" s="450"/>
      <c r="O15" s="450"/>
      <c r="P15" s="450"/>
      <c r="Q15" s="450"/>
      <c r="R15" s="450"/>
      <c r="S15" s="451"/>
    </row>
    <row r="16" spans="1:19">
      <c r="A16" s="558">
        <v>8</v>
      </c>
      <c r="B16" s="559"/>
      <c r="C16" s="560"/>
      <c r="D16" s="561"/>
      <c r="E16" s="562"/>
      <c r="F16" s="562"/>
      <c r="G16" s="563"/>
      <c r="H16" s="563"/>
      <c r="I16" s="551"/>
      <c r="J16" s="551"/>
      <c r="K16" s="450"/>
      <c r="L16" s="449"/>
      <c r="M16" s="450"/>
      <c r="N16" s="450"/>
      <c r="O16" s="450"/>
      <c r="P16" s="450"/>
      <c r="Q16" s="450"/>
      <c r="R16" s="450"/>
      <c r="S16" s="451"/>
    </row>
    <row r="17" spans="1:19" ht="20.25" customHeight="1">
      <c r="A17" s="564"/>
      <c r="B17" s="565" t="s">
        <v>854</v>
      </c>
      <c r="C17" s="566"/>
      <c r="D17" s="567"/>
      <c r="E17" s="568"/>
      <c r="F17" s="568"/>
      <c r="G17" s="568"/>
      <c r="H17" s="569"/>
      <c r="I17" s="568"/>
      <c r="J17" s="568"/>
      <c r="K17" s="568"/>
      <c r="L17" s="564"/>
      <c r="M17" s="568"/>
      <c r="N17" s="568"/>
      <c r="O17" s="568"/>
      <c r="P17" s="568"/>
      <c r="Q17" s="568"/>
      <c r="R17" s="568"/>
      <c r="S17" s="570"/>
    </row>
    <row r="18" spans="1:19">
      <c r="A18" s="40">
        <v>9</v>
      </c>
      <c r="B18" s="544"/>
      <c r="C18" s="545"/>
      <c r="D18" s="546"/>
      <c r="E18" s="547"/>
      <c r="F18" s="547"/>
      <c r="G18" s="552"/>
      <c r="H18" s="552"/>
      <c r="I18" s="551"/>
      <c r="J18" s="551"/>
      <c r="K18" s="450" t="s">
        <v>119</v>
      </c>
      <c r="L18" s="449"/>
      <c r="M18" s="450"/>
      <c r="N18" s="450"/>
      <c r="O18" s="450"/>
      <c r="P18" s="450"/>
      <c r="Q18" s="450"/>
      <c r="R18" s="450"/>
      <c r="S18" s="451" t="s">
        <v>119</v>
      </c>
    </row>
    <row r="19" spans="1:19">
      <c r="A19" s="40">
        <v>10</v>
      </c>
      <c r="B19" s="544"/>
      <c r="C19" s="545"/>
      <c r="D19" s="546"/>
      <c r="E19" s="547"/>
      <c r="F19" s="547"/>
      <c r="G19" s="552"/>
      <c r="H19" s="552"/>
      <c r="I19" s="551"/>
      <c r="J19" s="551"/>
      <c r="K19" s="450"/>
      <c r="L19" s="449"/>
      <c r="M19" s="450"/>
      <c r="N19" s="450"/>
      <c r="O19" s="450"/>
      <c r="P19" s="450"/>
      <c r="Q19" s="450"/>
      <c r="R19" s="450"/>
      <c r="S19" s="451"/>
    </row>
    <row r="20" spans="1:19">
      <c r="A20" s="40">
        <v>11</v>
      </c>
      <c r="B20" s="544"/>
      <c r="C20" s="545"/>
      <c r="D20" s="546"/>
      <c r="E20" s="547"/>
      <c r="F20" s="547"/>
      <c r="G20" s="552"/>
      <c r="H20" s="552"/>
      <c r="I20" s="551"/>
      <c r="J20" s="551"/>
      <c r="K20" s="450"/>
      <c r="L20" s="449"/>
      <c r="M20" s="450"/>
      <c r="N20" s="450"/>
      <c r="O20" s="450"/>
      <c r="P20" s="450"/>
      <c r="Q20" s="450"/>
      <c r="R20" s="450"/>
      <c r="S20" s="451"/>
    </row>
    <row r="21" spans="1:19">
      <c r="A21" s="40">
        <v>12</v>
      </c>
      <c r="B21" s="544"/>
      <c r="C21" s="545"/>
      <c r="D21" s="546"/>
      <c r="E21" s="547"/>
      <c r="F21" s="547"/>
      <c r="G21" s="552"/>
      <c r="H21" s="552"/>
      <c r="I21" s="551"/>
      <c r="J21" s="551"/>
      <c r="K21" s="450"/>
      <c r="L21" s="449"/>
      <c r="M21" s="450"/>
      <c r="N21" s="450"/>
      <c r="O21" s="450"/>
      <c r="P21" s="450"/>
      <c r="Q21" s="450"/>
      <c r="R21" s="450"/>
      <c r="S21" s="451"/>
    </row>
    <row r="22" spans="1:19">
      <c r="A22" s="40">
        <v>13</v>
      </c>
      <c r="B22" s="544"/>
      <c r="C22" s="545"/>
      <c r="D22" s="546"/>
      <c r="E22" s="547"/>
      <c r="F22" s="547"/>
      <c r="G22" s="552"/>
      <c r="H22" s="552"/>
      <c r="I22" s="551"/>
      <c r="J22" s="551"/>
      <c r="K22" s="450"/>
      <c r="L22" s="449"/>
      <c r="M22" s="450"/>
      <c r="N22" s="450"/>
      <c r="O22" s="450"/>
      <c r="P22" s="450"/>
      <c r="Q22" s="450"/>
      <c r="R22" s="450"/>
      <c r="S22" s="451"/>
    </row>
    <row r="23" spans="1:19">
      <c r="A23" s="40">
        <v>14</v>
      </c>
      <c r="B23" s="544"/>
      <c r="C23" s="545"/>
      <c r="D23" s="546"/>
      <c r="E23" s="547"/>
      <c r="F23" s="547"/>
      <c r="G23" s="552"/>
      <c r="H23" s="552"/>
      <c r="I23" s="551"/>
      <c r="J23" s="551"/>
      <c r="K23" s="450"/>
      <c r="L23" s="449"/>
      <c r="M23" s="450"/>
      <c r="N23" s="450"/>
      <c r="O23" s="450"/>
      <c r="P23" s="450"/>
      <c r="Q23" s="450"/>
      <c r="R23" s="450"/>
      <c r="S23" s="451"/>
    </row>
    <row r="24" spans="1:19">
      <c r="A24" s="40">
        <v>15</v>
      </c>
      <c r="B24" s="544"/>
      <c r="C24" s="545"/>
      <c r="D24" s="546"/>
      <c r="E24" s="547"/>
      <c r="F24" s="547"/>
      <c r="G24" s="552"/>
      <c r="H24" s="552"/>
      <c r="I24" s="551"/>
      <c r="J24" s="551"/>
      <c r="K24" s="450"/>
      <c r="L24" s="449"/>
      <c r="M24" s="450"/>
      <c r="N24" s="450"/>
      <c r="O24" s="450"/>
      <c r="P24" s="450"/>
      <c r="Q24" s="450"/>
      <c r="R24" s="450"/>
      <c r="S24" s="451"/>
    </row>
    <row r="25" spans="1:19">
      <c r="A25" s="40"/>
      <c r="B25" s="544"/>
      <c r="C25" s="545"/>
      <c r="D25" s="546"/>
      <c r="E25" s="547"/>
      <c r="F25" s="547"/>
      <c r="G25" s="553"/>
      <c r="H25" s="553"/>
      <c r="I25" s="551"/>
      <c r="J25" s="551"/>
      <c r="K25" s="450"/>
      <c r="L25" s="449"/>
      <c r="M25" s="450"/>
      <c r="N25" s="450"/>
      <c r="O25" s="450"/>
      <c r="P25" s="450"/>
      <c r="Q25" s="450"/>
      <c r="R25" s="450"/>
      <c r="S25" s="451"/>
    </row>
    <row r="26" spans="1:19">
      <c r="A26" s="40"/>
      <c r="B26" s="544"/>
      <c r="C26" s="545"/>
      <c r="D26" s="546"/>
      <c r="E26" s="547"/>
      <c r="F26" s="547"/>
      <c r="G26" s="553"/>
      <c r="H26" s="553"/>
      <c r="I26" s="551"/>
      <c r="J26" s="551"/>
      <c r="K26" s="450"/>
      <c r="L26" s="449"/>
      <c r="M26" s="450"/>
      <c r="N26" s="450"/>
      <c r="O26" s="450"/>
      <c r="P26" s="450"/>
      <c r="Q26" s="450"/>
      <c r="R26" s="450"/>
      <c r="S26" s="451"/>
    </row>
    <row r="27" spans="1:19">
      <c r="A27" s="40"/>
      <c r="B27" s="544"/>
      <c r="C27" s="545"/>
      <c r="D27" s="546"/>
      <c r="E27" s="547"/>
      <c r="F27" s="547"/>
      <c r="G27" s="553"/>
      <c r="H27" s="553"/>
      <c r="I27" s="551"/>
      <c r="J27" s="551"/>
      <c r="K27" s="450"/>
      <c r="L27" s="449"/>
      <c r="M27" s="450"/>
      <c r="N27" s="450"/>
      <c r="O27" s="450"/>
      <c r="P27" s="450"/>
      <c r="Q27" s="450"/>
      <c r="R27" s="450"/>
      <c r="S27" s="451"/>
    </row>
    <row r="28" spans="1:19">
      <c r="A28" s="40"/>
      <c r="B28" s="544"/>
      <c r="C28" s="545"/>
      <c r="D28" s="546"/>
      <c r="E28" s="547"/>
      <c r="F28" s="547"/>
      <c r="G28" s="553"/>
      <c r="H28" s="553"/>
      <c r="I28" s="551"/>
      <c r="J28" s="551"/>
      <c r="K28" s="450"/>
      <c r="L28" s="449"/>
      <c r="M28" s="450"/>
      <c r="N28" s="450"/>
      <c r="O28" s="450"/>
      <c r="P28" s="450"/>
      <c r="Q28" s="450"/>
      <c r="R28" s="450"/>
      <c r="S28" s="451"/>
    </row>
    <row r="29" spans="1:19">
      <c r="A29" s="40"/>
      <c r="B29" s="544"/>
      <c r="C29" s="545"/>
      <c r="D29" s="546"/>
      <c r="E29" s="547"/>
      <c r="F29" s="547"/>
      <c r="G29" s="553"/>
      <c r="H29" s="553"/>
      <c r="I29" s="551"/>
      <c r="J29" s="551"/>
      <c r="K29" s="450"/>
      <c r="L29" s="449"/>
      <c r="M29" s="450"/>
      <c r="N29" s="450"/>
      <c r="O29" s="450"/>
      <c r="P29" s="450"/>
      <c r="Q29" s="450"/>
      <c r="R29" s="450"/>
      <c r="S29" s="451"/>
    </row>
    <row r="30" spans="1:19">
      <c r="A30" s="40"/>
      <c r="B30" s="544"/>
      <c r="C30" s="545"/>
      <c r="D30" s="546"/>
      <c r="E30" s="547"/>
      <c r="F30" s="547"/>
      <c r="G30" s="553"/>
      <c r="H30" s="553"/>
      <c r="I30" s="551"/>
      <c r="J30" s="551"/>
      <c r="K30" s="450"/>
      <c r="L30" s="449"/>
      <c r="M30" s="450"/>
      <c r="N30" s="450"/>
      <c r="O30" s="450"/>
      <c r="P30" s="450"/>
      <c r="Q30" s="450"/>
      <c r="R30" s="450"/>
      <c r="S30" s="451"/>
    </row>
    <row r="31" spans="1:19">
      <c r="A31" s="40"/>
      <c r="B31" s="544"/>
      <c r="C31" s="545"/>
      <c r="D31" s="546"/>
      <c r="E31" s="547"/>
      <c r="F31" s="547"/>
      <c r="G31" s="553"/>
      <c r="H31" s="553"/>
      <c r="I31" s="551"/>
      <c r="J31" s="551"/>
      <c r="K31" s="450"/>
      <c r="L31" s="449"/>
      <c r="M31" s="450"/>
      <c r="N31" s="450"/>
      <c r="O31" s="450"/>
      <c r="P31" s="450"/>
      <c r="Q31" s="450"/>
      <c r="R31" s="450"/>
      <c r="S31" s="451"/>
    </row>
    <row r="32" spans="1:19">
      <c r="A32" s="40"/>
      <c r="B32" s="544"/>
      <c r="C32" s="545"/>
      <c r="D32" s="546"/>
      <c r="E32" s="547"/>
      <c r="F32" s="547"/>
      <c r="G32" s="553"/>
      <c r="H32" s="553"/>
      <c r="I32" s="551"/>
      <c r="J32" s="551"/>
      <c r="K32" s="450"/>
      <c r="L32" s="449"/>
      <c r="M32" s="450"/>
      <c r="N32" s="450"/>
      <c r="O32" s="450"/>
      <c r="P32" s="450"/>
      <c r="Q32" s="450"/>
      <c r="R32" s="450"/>
      <c r="S32" s="451"/>
    </row>
    <row r="33" spans="1:19">
      <c r="A33" s="40"/>
      <c r="B33" s="544"/>
      <c r="C33" s="545"/>
      <c r="D33" s="546"/>
      <c r="E33" s="547"/>
      <c r="F33" s="547"/>
      <c r="G33" s="553"/>
      <c r="H33" s="553"/>
      <c r="I33" s="551"/>
      <c r="J33" s="551"/>
      <c r="K33" s="450"/>
      <c r="L33" s="449"/>
      <c r="M33" s="450"/>
      <c r="N33" s="450"/>
      <c r="O33" s="450"/>
      <c r="P33" s="450"/>
      <c r="Q33" s="450"/>
      <c r="R33" s="450"/>
      <c r="S33" s="451"/>
    </row>
    <row r="34" spans="1:19">
      <c r="A34" s="40"/>
      <c r="B34" s="544"/>
      <c r="C34" s="545"/>
      <c r="D34" s="546"/>
      <c r="E34" s="547"/>
      <c r="F34" s="547"/>
      <c r="G34" s="553"/>
      <c r="H34" s="553"/>
      <c r="I34" s="551"/>
      <c r="J34" s="551"/>
      <c r="K34" s="450"/>
      <c r="L34" s="449"/>
      <c r="M34" s="450"/>
      <c r="N34" s="450"/>
      <c r="O34" s="450"/>
      <c r="P34" s="450"/>
      <c r="Q34" s="450"/>
      <c r="R34" s="450"/>
      <c r="S34" s="451"/>
    </row>
    <row r="35" spans="1:19">
      <c r="A35" s="40"/>
      <c r="B35" s="544"/>
      <c r="C35" s="545"/>
      <c r="D35" s="546"/>
      <c r="E35" s="547"/>
      <c r="F35" s="547"/>
      <c r="G35" s="553"/>
      <c r="H35" s="553"/>
      <c r="I35" s="551"/>
      <c r="J35" s="551"/>
      <c r="K35" s="450"/>
      <c r="L35" s="449"/>
      <c r="M35" s="450"/>
      <c r="N35" s="450"/>
      <c r="O35" s="450"/>
      <c r="P35" s="450"/>
      <c r="Q35" s="450"/>
      <c r="R35" s="450"/>
      <c r="S35" s="451"/>
    </row>
    <row r="36" spans="1:19">
      <c r="A36" s="40"/>
      <c r="B36" s="544"/>
      <c r="C36" s="545"/>
      <c r="D36" s="546"/>
      <c r="E36" s="547"/>
      <c r="F36" s="547"/>
      <c r="G36" s="553"/>
      <c r="H36" s="553"/>
      <c r="I36" s="551"/>
      <c r="J36" s="551"/>
      <c r="K36" s="450"/>
      <c r="L36" s="449"/>
      <c r="M36" s="450"/>
      <c r="N36" s="450"/>
      <c r="O36" s="450"/>
      <c r="P36" s="450"/>
      <c r="Q36" s="450"/>
      <c r="R36" s="450"/>
      <c r="S36" s="451"/>
    </row>
    <row r="37" spans="1:19">
      <c r="A37" s="40"/>
      <c r="B37" s="544"/>
      <c r="C37" s="545"/>
      <c r="D37" s="546"/>
      <c r="E37" s="547"/>
      <c r="F37" s="547"/>
      <c r="G37" s="553"/>
      <c r="H37" s="553"/>
      <c r="I37" s="551"/>
      <c r="J37" s="551"/>
      <c r="K37" s="450"/>
      <c r="L37" s="449"/>
      <c r="M37" s="450"/>
      <c r="N37" s="450"/>
      <c r="O37" s="450"/>
      <c r="P37" s="450"/>
      <c r="Q37" s="450"/>
      <c r="R37" s="450"/>
      <c r="S37" s="451"/>
    </row>
    <row r="38" spans="1:19">
      <c r="A38" s="40"/>
      <c r="B38" s="544"/>
      <c r="C38" s="545"/>
      <c r="D38" s="546"/>
      <c r="E38" s="547"/>
      <c r="F38" s="547"/>
      <c r="G38" s="553"/>
      <c r="H38" s="553"/>
      <c r="I38" s="551"/>
      <c r="J38" s="551"/>
      <c r="K38" s="450"/>
      <c r="L38" s="449"/>
      <c r="M38" s="450"/>
      <c r="N38" s="450"/>
      <c r="O38" s="450"/>
      <c r="P38" s="450"/>
      <c r="Q38" s="450"/>
      <c r="R38" s="450"/>
      <c r="S38" s="451"/>
    </row>
    <row r="39" spans="1:19">
      <c r="A39" s="40"/>
      <c r="B39" s="544"/>
      <c r="C39" s="545"/>
      <c r="D39" s="546"/>
      <c r="E39" s="547"/>
      <c r="F39" s="547"/>
      <c r="G39" s="553"/>
      <c r="H39" s="553"/>
      <c r="I39" s="551"/>
      <c r="J39" s="551"/>
      <c r="K39" s="450"/>
      <c r="L39" s="449"/>
      <c r="M39" s="450"/>
      <c r="N39" s="450"/>
      <c r="O39" s="450"/>
      <c r="P39" s="450"/>
      <c r="Q39" s="450"/>
      <c r="R39" s="450"/>
      <c r="S39" s="451"/>
    </row>
    <row r="40" spans="1:19">
      <c r="A40" s="40"/>
      <c r="B40" s="544"/>
      <c r="C40" s="545"/>
      <c r="D40" s="546"/>
      <c r="E40" s="547"/>
      <c r="F40" s="547"/>
      <c r="G40" s="553"/>
      <c r="H40" s="553"/>
      <c r="I40" s="551"/>
      <c r="J40" s="551"/>
      <c r="K40" s="450"/>
      <c r="L40" s="449"/>
      <c r="M40" s="450"/>
      <c r="N40" s="450"/>
      <c r="O40" s="450"/>
      <c r="P40" s="450"/>
      <c r="Q40" s="450"/>
      <c r="R40" s="450"/>
      <c r="S40" s="451"/>
    </row>
    <row r="41" spans="1:19">
      <c r="A41" s="40"/>
      <c r="B41" s="544"/>
      <c r="C41" s="545"/>
      <c r="D41" s="546"/>
      <c r="E41" s="547"/>
      <c r="F41" s="547"/>
      <c r="G41" s="553"/>
      <c r="H41" s="553"/>
      <c r="I41" s="551"/>
      <c r="J41" s="551"/>
      <c r="K41" s="450"/>
      <c r="L41" s="449"/>
      <c r="M41" s="450"/>
      <c r="N41" s="450"/>
      <c r="O41" s="450"/>
      <c r="P41" s="450"/>
      <c r="Q41" s="450"/>
      <c r="R41" s="450"/>
      <c r="S41" s="451"/>
    </row>
    <row r="42" spans="1:19">
      <c r="A42" s="40"/>
      <c r="B42" s="544"/>
      <c r="C42" s="545"/>
      <c r="D42" s="546"/>
      <c r="E42" s="547"/>
      <c r="F42" s="547"/>
      <c r="G42" s="553"/>
      <c r="H42" s="553"/>
      <c r="I42" s="551"/>
      <c r="J42" s="551"/>
      <c r="K42" s="450"/>
      <c r="L42" s="449"/>
      <c r="M42" s="450"/>
      <c r="N42" s="450"/>
      <c r="O42" s="450"/>
      <c r="P42" s="450"/>
      <c r="Q42" s="450"/>
      <c r="R42" s="450"/>
      <c r="S42" s="451"/>
    </row>
    <row r="43" spans="1:19">
      <c r="A43" s="40"/>
      <c r="B43" s="544"/>
      <c r="C43" s="545"/>
      <c r="D43" s="546"/>
      <c r="E43" s="547"/>
      <c r="F43" s="547"/>
      <c r="G43" s="553"/>
      <c r="H43" s="553"/>
      <c r="I43" s="551"/>
      <c r="J43" s="551"/>
      <c r="K43" s="450"/>
      <c r="L43" s="449"/>
      <c r="M43" s="450"/>
      <c r="N43" s="450"/>
      <c r="O43" s="450"/>
      <c r="P43" s="450"/>
      <c r="Q43" s="450"/>
      <c r="R43" s="450"/>
      <c r="S43" s="451"/>
    </row>
    <row r="44" spans="1:19">
      <c r="A44" s="40"/>
      <c r="B44" s="544"/>
      <c r="C44" s="545"/>
      <c r="D44" s="546"/>
      <c r="E44" s="547"/>
      <c r="F44" s="547"/>
      <c r="G44" s="553"/>
      <c r="H44" s="553"/>
      <c r="I44" s="551"/>
      <c r="J44" s="551"/>
      <c r="K44" s="450"/>
      <c r="L44" s="449"/>
      <c r="M44" s="450"/>
      <c r="N44" s="450"/>
      <c r="O44" s="450"/>
      <c r="P44" s="450"/>
      <c r="Q44" s="450"/>
      <c r="R44" s="450"/>
      <c r="S44" s="451"/>
    </row>
    <row r="45" spans="1:19">
      <c r="A45" s="40"/>
      <c r="B45" s="544"/>
      <c r="C45" s="545"/>
      <c r="D45" s="546"/>
      <c r="E45" s="547"/>
      <c r="F45" s="547"/>
      <c r="G45" s="553"/>
      <c r="H45" s="553"/>
      <c r="I45" s="551"/>
      <c r="J45" s="551"/>
      <c r="K45" s="450"/>
      <c r="L45" s="449"/>
      <c r="M45" s="450"/>
      <c r="N45" s="450"/>
      <c r="O45" s="450"/>
      <c r="P45" s="450"/>
      <c r="Q45" s="450"/>
      <c r="R45" s="450"/>
      <c r="S45" s="451"/>
    </row>
    <row r="46" spans="1:19">
      <c r="A46" s="40"/>
      <c r="B46" s="544"/>
      <c r="C46" s="545"/>
      <c r="D46" s="546"/>
      <c r="E46" s="547"/>
      <c r="F46" s="547"/>
      <c r="G46" s="553"/>
      <c r="H46" s="553"/>
      <c r="I46" s="551"/>
      <c r="J46" s="551"/>
      <c r="K46" s="450"/>
      <c r="L46" s="449"/>
      <c r="M46" s="450"/>
      <c r="N46" s="450"/>
      <c r="O46" s="450"/>
      <c r="P46" s="450"/>
      <c r="Q46" s="450"/>
      <c r="R46" s="450"/>
      <c r="S46" s="451"/>
    </row>
    <row r="47" spans="1:19">
      <c r="A47" s="40"/>
      <c r="B47" s="544"/>
      <c r="C47" s="545"/>
      <c r="D47" s="546"/>
      <c r="E47" s="547"/>
      <c r="F47" s="547"/>
      <c r="G47" s="553"/>
      <c r="H47" s="553"/>
      <c r="I47" s="551"/>
      <c r="J47" s="551"/>
      <c r="K47" s="450"/>
      <c r="L47" s="449"/>
      <c r="M47" s="450"/>
      <c r="N47" s="450"/>
      <c r="O47" s="450"/>
      <c r="P47" s="450"/>
      <c r="Q47" s="450"/>
      <c r="R47" s="450"/>
      <c r="S47" s="451"/>
    </row>
    <row r="48" spans="1:19">
      <c r="A48" s="40"/>
      <c r="B48" s="544"/>
      <c r="C48" s="545"/>
      <c r="D48" s="546"/>
      <c r="E48" s="547"/>
      <c r="F48" s="547"/>
      <c r="G48" s="553"/>
      <c r="H48" s="553"/>
      <c r="I48" s="551"/>
      <c r="J48" s="551"/>
      <c r="K48" s="450"/>
      <c r="L48" s="449"/>
      <c r="M48" s="450"/>
      <c r="N48" s="450"/>
      <c r="O48" s="450"/>
      <c r="P48" s="450"/>
      <c r="Q48" s="450"/>
      <c r="R48" s="450"/>
      <c r="S48" s="451"/>
    </row>
    <row r="49" spans="1:19">
      <c r="A49" s="40"/>
      <c r="B49" s="544"/>
      <c r="C49" s="545"/>
      <c r="D49" s="546"/>
      <c r="E49" s="547"/>
      <c r="F49" s="547"/>
      <c r="G49" s="553"/>
      <c r="H49" s="553"/>
      <c r="I49" s="551"/>
      <c r="J49" s="551"/>
      <c r="K49" s="450"/>
      <c r="L49" s="449"/>
      <c r="M49" s="450"/>
      <c r="N49" s="450"/>
      <c r="O49" s="450"/>
      <c r="P49" s="450"/>
      <c r="Q49" s="450"/>
      <c r="R49" s="450"/>
      <c r="S49" s="451"/>
    </row>
    <row r="50" spans="1:19">
      <c r="A50" s="40"/>
      <c r="B50" s="544"/>
      <c r="C50" s="545"/>
      <c r="D50" s="546"/>
      <c r="E50" s="547"/>
      <c r="F50" s="547"/>
      <c r="G50" s="553"/>
      <c r="H50" s="553"/>
      <c r="I50" s="551"/>
      <c r="J50" s="551"/>
      <c r="K50" s="450"/>
      <c r="L50" s="449"/>
      <c r="M50" s="450"/>
      <c r="N50" s="450"/>
      <c r="O50" s="450"/>
      <c r="P50" s="450"/>
      <c r="Q50" s="450"/>
      <c r="R50" s="450"/>
      <c r="S50" s="451"/>
    </row>
    <row r="51" spans="1:19">
      <c r="A51" s="40"/>
      <c r="B51" s="544"/>
      <c r="C51" s="545"/>
      <c r="D51" s="546"/>
      <c r="E51" s="547"/>
      <c r="F51" s="547"/>
      <c r="G51" s="553"/>
      <c r="H51" s="553"/>
      <c r="I51" s="551"/>
      <c r="J51" s="551"/>
      <c r="K51" s="450"/>
      <c r="L51" s="449"/>
      <c r="M51" s="450"/>
      <c r="N51" s="450"/>
      <c r="O51" s="450"/>
      <c r="P51" s="450"/>
      <c r="Q51" s="450"/>
      <c r="R51" s="450"/>
      <c r="S51" s="451"/>
    </row>
    <row r="52" spans="1:19">
      <c r="A52" s="40"/>
      <c r="B52" s="544"/>
      <c r="C52" s="545"/>
      <c r="D52" s="546"/>
      <c r="E52" s="547"/>
      <c r="F52" s="547"/>
      <c r="G52" s="553"/>
      <c r="H52" s="553"/>
      <c r="I52" s="551"/>
      <c r="J52" s="551"/>
      <c r="K52" s="450"/>
      <c r="L52" s="449"/>
      <c r="M52" s="450"/>
      <c r="N52" s="450"/>
      <c r="O52" s="450"/>
      <c r="P52" s="450"/>
      <c r="Q52" s="450"/>
      <c r="R52" s="450"/>
      <c r="S52" s="451"/>
    </row>
    <row r="53" spans="1:19">
      <c r="A53" s="40"/>
      <c r="B53" s="544"/>
      <c r="C53" s="545"/>
      <c r="D53" s="546"/>
      <c r="E53" s="547"/>
      <c r="F53" s="547"/>
      <c r="G53" s="553"/>
      <c r="H53" s="553"/>
      <c r="I53" s="551"/>
      <c r="J53" s="551"/>
      <c r="K53" s="450"/>
      <c r="L53" s="449"/>
      <c r="M53" s="450"/>
      <c r="N53" s="450"/>
      <c r="O53" s="450"/>
      <c r="P53" s="450"/>
      <c r="Q53" s="450"/>
      <c r="R53" s="450"/>
      <c r="S53" s="451"/>
    </row>
    <row r="54" spans="1:19">
      <c r="A54" s="40"/>
      <c r="B54" s="544"/>
      <c r="C54" s="545"/>
      <c r="D54" s="546"/>
      <c r="E54" s="547"/>
      <c r="F54" s="547"/>
      <c r="G54" s="553"/>
      <c r="H54" s="553"/>
      <c r="I54" s="551"/>
      <c r="J54" s="551"/>
      <c r="K54" s="450"/>
      <c r="L54" s="449"/>
      <c r="M54" s="450"/>
      <c r="N54" s="450"/>
      <c r="O54" s="450"/>
      <c r="P54" s="450"/>
      <c r="Q54" s="450"/>
      <c r="R54" s="450"/>
      <c r="S54" s="451"/>
    </row>
    <row r="55" spans="1:19">
      <c r="A55" s="40"/>
      <c r="B55" s="544"/>
      <c r="C55" s="545"/>
      <c r="D55" s="546"/>
      <c r="E55" s="547"/>
      <c r="F55" s="547"/>
      <c r="G55" s="553"/>
      <c r="H55" s="553"/>
      <c r="I55" s="551"/>
      <c r="J55" s="551"/>
      <c r="K55" s="450"/>
      <c r="L55" s="449"/>
      <c r="M55" s="450"/>
      <c r="N55" s="450"/>
      <c r="O55" s="450"/>
      <c r="P55" s="450"/>
      <c r="Q55" s="450"/>
      <c r="R55" s="450"/>
      <c r="S55" s="451"/>
    </row>
    <row r="56" spans="1:19">
      <c r="A56" s="40"/>
      <c r="B56" s="544"/>
      <c r="C56" s="545"/>
      <c r="D56" s="546"/>
      <c r="E56" s="547"/>
      <c r="F56" s="547"/>
      <c r="G56" s="553"/>
      <c r="H56" s="553"/>
      <c r="I56" s="551"/>
      <c r="J56" s="551"/>
      <c r="K56" s="450"/>
      <c r="L56" s="449"/>
      <c r="M56" s="450"/>
      <c r="N56" s="450"/>
      <c r="O56" s="450"/>
      <c r="P56" s="450"/>
      <c r="Q56" s="450"/>
      <c r="R56" s="450"/>
      <c r="S56" s="451"/>
    </row>
    <row r="57" spans="1:19">
      <c r="A57" s="40"/>
      <c r="B57" s="544"/>
      <c r="C57" s="545"/>
      <c r="D57" s="546"/>
      <c r="E57" s="547"/>
      <c r="F57" s="547"/>
      <c r="G57" s="553"/>
      <c r="H57" s="553"/>
      <c r="I57" s="551"/>
      <c r="J57" s="551"/>
      <c r="K57" s="450"/>
      <c r="L57" s="449"/>
      <c r="M57" s="450"/>
      <c r="N57" s="450"/>
      <c r="O57" s="450"/>
      <c r="P57" s="450"/>
      <c r="Q57" s="450"/>
      <c r="R57" s="450"/>
      <c r="S57" s="451"/>
    </row>
    <row r="58" spans="1:19">
      <c r="A58" s="40"/>
      <c r="B58" s="544"/>
      <c r="C58" s="545"/>
      <c r="D58" s="546"/>
      <c r="E58" s="547"/>
      <c r="F58" s="547"/>
      <c r="G58" s="553"/>
      <c r="H58" s="553"/>
      <c r="I58" s="554"/>
      <c r="J58" s="554"/>
      <c r="K58" s="555"/>
      <c r="L58" s="556"/>
      <c r="M58" s="555"/>
      <c r="N58" s="555"/>
      <c r="O58" s="555"/>
      <c r="P58" s="555"/>
      <c r="Q58" s="555"/>
      <c r="R58" s="555"/>
      <c r="S58" s="557"/>
    </row>
    <row r="59" spans="1:19">
      <c r="A59" s="40"/>
      <c r="B59" s="544"/>
      <c r="C59" s="545"/>
      <c r="D59" s="546"/>
      <c r="E59" s="547"/>
      <c r="F59" s="547"/>
      <c r="G59" s="553"/>
      <c r="H59" s="553"/>
      <c r="I59" s="551"/>
      <c r="J59" s="551"/>
      <c r="K59" s="450"/>
      <c r="L59" s="449"/>
      <c r="M59" s="450"/>
      <c r="N59" s="450"/>
      <c r="O59" s="450"/>
      <c r="P59" s="450"/>
      <c r="Q59" s="450"/>
      <c r="R59" s="450"/>
      <c r="S59" s="451"/>
    </row>
    <row r="60" spans="1:19">
      <c r="A60" s="40"/>
      <c r="B60" s="544"/>
      <c r="C60" s="545"/>
      <c r="D60" s="546"/>
      <c r="E60" s="547"/>
      <c r="F60" s="547"/>
      <c r="G60" s="553"/>
      <c r="H60" s="553"/>
      <c r="I60" s="551"/>
      <c r="J60" s="551"/>
      <c r="K60" s="450"/>
      <c r="L60" s="449"/>
      <c r="M60" s="450"/>
      <c r="N60" s="450"/>
      <c r="O60" s="450"/>
      <c r="P60" s="450"/>
      <c r="Q60" s="450"/>
      <c r="R60" s="450"/>
      <c r="S60" s="451"/>
    </row>
    <row r="61" spans="1:19">
      <c r="A61" s="40"/>
      <c r="B61" s="544"/>
      <c r="C61" s="545"/>
      <c r="D61" s="546"/>
      <c r="E61" s="547"/>
      <c r="F61" s="547"/>
      <c r="G61" s="553"/>
      <c r="H61" s="553"/>
      <c r="I61" s="551"/>
      <c r="J61" s="551"/>
      <c r="K61" s="450"/>
      <c r="L61" s="449"/>
      <c r="M61" s="450"/>
      <c r="N61" s="450"/>
      <c r="O61" s="450"/>
      <c r="P61" s="450"/>
      <c r="Q61" s="450"/>
      <c r="R61" s="450"/>
      <c r="S61" s="451"/>
    </row>
    <row r="62" spans="1:19">
      <c r="A62" s="40"/>
      <c r="B62" s="544"/>
      <c r="C62" s="545"/>
      <c r="D62" s="546"/>
      <c r="E62" s="547"/>
      <c r="F62" s="547"/>
      <c r="G62" s="553"/>
      <c r="H62" s="553"/>
      <c r="I62" s="551"/>
      <c r="J62" s="551"/>
      <c r="K62" s="450"/>
      <c r="L62" s="449"/>
      <c r="M62" s="450"/>
      <c r="N62" s="450"/>
      <c r="O62" s="450"/>
      <c r="P62" s="450"/>
      <c r="Q62" s="450"/>
      <c r="R62" s="450"/>
      <c r="S62" s="451"/>
    </row>
    <row r="63" spans="1:19">
      <c r="A63" s="40"/>
      <c r="B63" s="544"/>
      <c r="C63" s="545"/>
      <c r="D63" s="546"/>
      <c r="E63" s="547"/>
      <c r="F63" s="547"/>
      <c r="G63" s="553"/>
      <c r="H63" s="553"/>
      <c r="I63" s="551"/>
      <c r="J63" s="551"/>
      <c r="K63" s="450"/>
      <c r="L63" s="449"/>
      <c r="M63" s="450"/>
      <c r="N63" s="450"/>
      <c r="O63" s="450"/>
      <c r="P63" s="450"/>
      <c r="Q63" s="450"/>
      <c r="R63" s="450"/>
      <c r="S63" s="451"/>
    </row>
    <row r="64" spans="1:19">
      <c r="A64" s="40"/>
      <c r="B64" s="544"/>
      <c r="C64" s="545"/>
      <c r="D64" s="546"/>
      <c r="E64" s="547"/>
      <c r="F64" s="547"/>
      <c r="G64" s="553"/>
      <c r="H64" s="553"/>
      <c r="I64" s="551"/>
      <c r="J64" s="551"/>
      <c r="K64" s="450"/>
      <c r="L64" s="449"/>
      <c r="M64" s="450"/>
      <c r="N64" s="450"/>
      <c r="O64" s="450"/>
      <c r="P64" s="450"/>
      <c r="Q64" s="450"/>
      <c r="R64" s="450"/>
      <c r="S64" s="451"/>
    </row>
    <row r="65" spans="1:19" ht="14.25" thickBot="1">
      <c r="A65" s="571"/>
      <c r="B65" s="572"/>
      <c r="C65" s="573"/>
      <c r="D65" s="574"/>
      <c r="E65" s="575"/>
      <c r="F65" s="575"/>
      <c r="G65" s="576"/>
      <c r="H65" s="576"/>
      <c r="I65" s="577"/>
      <c r="J65" s="577"/>
      <c r="K65" s="578"/>
      <c r="L65" s="579"/>
      <c r="M65" s="578"/>
      <c r="N65" s="578"/>
      <c r="O65" s="578"/>
      <c r="P65" s="578"/>
      <c r="Q65" s="578"/>
      <c r="R65" s="578"/>
      <c r="S65" s="580"/>
    </row>
    <row r="66" spans="1:19" ht="14.25" thickTop="1">
      <c r="A66" s="1247" t="s">
        <v>34</v>
      </c>
      <c r="B66" s="1248"/>
      <c r="C66" s="35" t="s">
        <v>2</v>
      </c>
      <c r="D66" s="581"/>
      <c r="E66" s="1253"/>
      <c r="F66" s="1253"/>
      <c r="G66" s="1233"/>
      <c r="H66" s="1233"/>
      <c r="I66" s="1243"/>
      <c r="J66" s="1243"/>
      <c r="K66" s="1277"/>
      <c r="L66" s="1280"/>
      <c r="M66" s="1203"/>
      <c r="N66" s="1203"/>
      <c r="O66" s="1203"/>
      <c r="P66" s="1203"/>
      <c r="Q66" s="1203"/>
      <c r="R66" s="1203"/>
      <c r="S66" s="1230"/>
    </row>
    <row r="67" spans="1:19">
      <c r="A67" s="1249"/>
      <c r="B67" s="1250"/>
      <c r="C67" s="36" t="s">
        <v>8</v>
      </c>
      <c r="D67" s="582"/>
      <c r="E67" s="1254"/>
      <c r="F67" s="1254"/>
      <c r="G67" s="1234"/>
      <c r="H67" s="1234"/>
      <c r="I67" s="1204"/>
      <c r="J67" s="1204"/>
      <c r="K67" s="1278"/>
      <c r="L67" s="1281"/>
      <c r="M67" s="1204"/>
      <c r="N67" s="1204"/>
      <c r="O67" s="1204"/>
      <c r="P67" s="1204"/>
      <c r="Q67" s="1204"/>
      <c r="R67" s="1204"/>
      <c r="S67" s="1231"/>
    </row>
    <row r="68" spans="1:19" ht="14.25" thickBot="1">
      <c r="A68" s="1251"/>
      <c r="B68" s="1252"/>
      <c r="C68" s="37" t="s">
        <v>10</v>
      </c>
      <c r="D68" s="583"/>
      <c r="E68" s="1255"/>
      <c r="F68" s="1255"/>
      <c r="G68" s="1235"/>
      <c r="H68" s="1235"/>
      <c r="I68" s="1205"/>
      <c r="J68" s="1205"/>
      <c r="K68" s="1279"/>
      <c r="L68" s="1282"/>
      <c r="M68" s="1205"/>
      <c r="N68" s="1205"/>
      <c r="O68" s="1205"/>
      <c r="P68" s="1205"/>
      <c r="Q68" s="1205"/>
      <c r="R68" s="1205"/>
      <c r="S68" s="1232"/>
    </row>
    <row r="69" spans="1:19" ht="20.25" customHeight="1">
      <c r="A69" s="419"/>
      <c r="K69" s="1246"/>
      <c r="L69" s="524"/>
      <c r="M69" s="524"/>
      <c r="N69" s="524"/>
      <c r="O69" s="524"/>
      <c r="P69" s="524"/>
      <c r="Q69" s="524"/>
      <c r="R69" s="524"/>
    </row>
    <row r="70" spans="1:19" ht="20.25" customHeight="1">
      <c r="A70" s="420"/>
      <c r="K70" s="1245"/>
      <c r="L70" s="524"/>
      <c r="M70" s="524"/>
      <c r="N70" s="524"/>
      <c r="O70" s="524"/>
      <c r="P70" s="524"/>
      <c r="Q70" s="524"/>
      <c r="R70" s="524"/>
    </row>
    <row r="71" spans="1:19" ht="20.25" customHeight="1">
      <c r="A71" s="421"/>
      <c r="B71" s="396"/>
      <c r="C71" s="404"/>
      <c r="D71" s="404"/>
      <c r="E71" s="404"/>
      <c r="F71" s="404"/>
      <c r="G71" s="396"/>
      <c r="H71" s="396"/>
      <c r="I71" s="396"/>
      <c r="J71" s="396"/>
      <c r="K71" s="1245"/>
      <c r="L71" s="524"/>
      <c r="M71" s="524"/>
      <c r="N71" s="524"/>
      <c r="O71" s="524"/>
      <c r="P71" s="524"/>
      <c r="Q71" s="524"/>
      <c r="R71" s="524"/>
    </row>
    <row r="72" spans="1:19" ht="20.25" customHeight="1">
      <c r="A72" s="420"/>
      <c r="K72" s="1245"/>
      <c r="L72" s="524"/>
      <c r="M72" s="524"/>
      <c r="N72" s="524"/>
      <c r="O72" s="524"/>
      <c r="P72" s="524"/>
      <c r="Q72" s="524"/>
      <c r="R72" s="524"/>
    </row>
    <row r="73" spans="1:19">
      <c r="K73" s="1245"/>
      <c r="L73" s="524"/>
      <c r="M73" s="524"/>
      <c r="N73" s="524"/>
      <c r="O73" s="524"/>
      <c r="P73" s="524"/>
      <c r="Q73" s="524"/>
      <c r="R73" s="524"/>
    </row>
    <row r="74" spans="1:19">
      <c r="K74" s="1245"/>
      <c r="L74" s="524"/>
      <c r="M74" s="524"/>
      <c r="N74" s="524"/>
      <c r="O74" s="524"/>
      <c r="P74" s="524"/>
      <c r="Q74" s="524"/>
      <c r="R74" s="524"/>
    </row>
    <row r="75" spans="1:19">
      <c r="K75" s="1245"/>
      <c r="L75" s="524"/>
      <c r="M75" s="524"/>
      <c r="N75" s="524"/>
      <c r="O75" s="524"/>
      <c r="P75" s="524"/>
      <c r="Q75" s="524"/>
      <c r="R75" s="524"/>
    </row>
    <row r="76" spans="1:19">
      <c r="K76" s="1245"/>
      <c r="L76" s="524"/>
      <c r="M76" s="524"/>
      <c r="N76" s="524"/>
      <c r="O76" s="524"/>
      <c r="P76" s="524"/>
      <c r="Q76" s="524"/>
      <c r="R76" s="524"/>
    </row>
    <row r="77" spans="1:19">
      <c r="K77" s="1245"/>
      <c r="L77" s="524"/>
      <c r="M77" s="524"/>
      <c r="N77" s="524"/>
      <c r="O77" s="524"/>
      <c r="P77" s="524"/>
      <c r="Q77" s="524"/>
      <c r="R77" s="524"/>
    </row>
  </sheetData>
  <mergeCells count="31">
    <mergeCell ref="K5:K7"/>
    <mergeCell ref="L5:S7"/>
    <mergeCell ref="A5:A7"/>
    <mergeCell ref="B5:B7"/>
    <mergeCell ref="C5:C7"/>
    <mergeCell ref="D5:D7"/>
    <mergeCell ref="E5:E7"/>
    <mergeCell ref="F5:F7"/>
    <mergeCell ref="G5:G7"/>
    <mergeCell ref="H5:H7"/>
    <mergeCell ref="I5:I7"/>
    <mergeCell ref="J5:J7"/>
    <mergeCell ref="J66:J68"/>
    <mergeCell ref="K75:K77"/>
    <mergeCell ref="K72:K74"/>
    <mergeCell ref="A66:B68"/>
    <mergeCell ref="E66:E68"/>
    <mergeCell ref="F66:F68"/>
    <mergeCell ref="G66:G68"/>
    <mergeCell ref="H66:H68"/>
    <mergeCell ref="I66:I68"/>
    <mergeCell ref="P66:P68"/>
    <mergeCell ref="Q66:Q68"/>
    <mergeCell ref="R66:R68"/>
    <mergeCell ref="S66:S68"/>
    <mergeCell ref="K69:K71"/>
    <mergeCell ref="O66:O68"/>
    <mergeCell ref="K66:K68"/>
    <mergeCell ref="L66:L68"/>
    <mergeCell ref="M66:M68"/>
    <mergeCell ref="N66:N68"/>
  </mergeCells>
  <phoneticPr fontId="13"/>
  <dataValidations count="1">
    <dataValidation type="list" allowBlank="1" showInputMessage="1" showErrorMessage="1" sqref="I8:I66 J8:K65">
      <formula1>"○, 　,"</formula1>
    </dataValidation>
  </dataValidations>
  <printOptions horizontalCentered="1"/>
  <pageMargins left="0.39370078740157483" right="0.39370078740157483" top="0.78740157480314965" bottom="0.59055118110236227" header="0.51181102362204722" footer="0.39370078740157483"/>
  <pageSetup paperSize="8" scale="68" orientation="landscape" cellComments="asDisplayed" horizontalDpi="300" verticalDpi="300" r:id="rId1"/>
  <headerFooter alignWithMargins="0">
    <oddHeader>&amp;L&amp;18様式３</oddHeader>
    <oddFooter>&amp;C&amp;P/&amp;N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'\\fsst01\（部局内）大臣官房会計課\予算係\行政事業レビュー・予算監視効率化チーム\平成３１年度\02.公開プロセス\02 候補玉選定\0315-1 行革事務局より候補玉リスト作成・事業単位整理表作成依頼\[別添1_事業単位整理表兼反映状況調（様式）.xlsx]入力規則'!#REF!</xm:f>
          </x14:formula1>
          <xm:sqref>L9:S16 L18:S65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V44"/>
  <sheetViews>
    <sheetView view="pageBreakPreview" topLeftCell="H10" zoomScaleNormal="100" zoomScaleSheetLayoutView="100" zoomScalePageLayoutView="40" workbookViewId="0">
      <selection activeCell="M16" sqref="M16"/>
    </sheetView>
  </sheetViews>
  <sheetFormatPr defaultColWidth="9" defaultRowHeight="13.5"/>
  <cols>
    <col min="1" max="1" width="7.125" style="2" customWidth="1"/>
    <col min="2" max="2" width="2.875" style="2" customWidth="1"/>
    <col min="3" max="3" width="48.875" style="2" customWidth="1"/>
    <col min="4" max="6" width="21.875" style="2" customWidth="1"/>
    <col min="7" max="7" width="48.875" style="2" customWidth="1"/>
    <col min="8" max="8" width="67.875" style="2" customWidth="1"/>
    <col min="9" max="12" width="21.875" style="2" customWidth="1"/>
    <col min="13" max="13" width="20.875" style="2" customWidth="1"/>
    <col min="14" max="14" width="98.125" style="2" customWidth="1"/>
    <col min="15" max="15" width="25.875" style="2" customWidth="1"/>
    <col min="16" max="17" width="11.125" style="2" bestFit="1" customWidth="1"/>
    <col min="18" max="16384" width="9" style="2"/>
  </cols>
  <sheetData>
    <row r="2" spans="1:15" ht="32.25">
      <c r="A2" s="44" t="s">
        <v>653</v>
      </c>
      <c r="B2" s="44"/>
    </row>
    <row r="3" spans="1:15" ht="42">
      <c r="A3" s="1290" t="s">
        <v>1141</v>
      </c>
      <c r="B3" s="1290"/>
      <c r="C3" s="1290"/>
      <c r="D3" s="1290"/>
      <c r="E3" s="1290"/>
      <c r="F3" s="1290"/>
      <c r="G3" s="1290"/>
      <c r="H3" s="1290"/>
      <c r="I3" s="1290"/>
      <c r="J3" s="1290"/>
      <c r="K3" s="1290"/>
      <c r="L3" s="1290"/>
      <c r="M3" s="1290"/>
      <c r="N3" s="1290"/>
      <c r="O3" s="1290"/>
    </row>
    <row r="4" spans="1:15" ht="41.1" customHeight="1" thickBot="1">
      <c r="A4" s="536" t="s">
        <v>838</v>
      </c>
      <c r="B4" s="15"/>
      <c r="C4" s="3"/>
      <c r="D4" s="3"/>
      <c r="E4" s="3"/>
      <c r="F4" s="1"/>
      <c r="G4" s="1"/>
      <c r="H4" s="1"/>
      <c r="I4" s="1"/>
      <c r="J4" s="1"/>
      <c r="K4" s="1"/>
      <c r="L4" s="1"/>
      <c r="M4" s="1"/>
      <c r="N4" s="1315" t="s">
        <v>88</v>
      </c>
      <c r="O4" s="1316"/>
    </row>
    <row r="5" spans="1:15" ht="30.6" customHeight="1">
      <c r="A5" s="1291" t="s">
        <v>65</v>
      </c>
      <c r="B5" s="1317" t="s">
        <v>70</v>
      </c>
      <c r="C5" s="1318"/>
      <c r="D5" s="1294" t="s">
        <v>1142</v>
      </c>
      <c r="E5" s="1297" t="s">
        <v>164</v>
      </c>
      <c r="F5" s="1298"/>
      <c r="G5" s="1301" t="s">
        <v>112</v>
      </c>
      <c r="H5" s="1298"/>
      <c r="I5" s="525" t="s">
        <v>812</v>
      </c>
      <c r="J5" s="525" t="s">
        <v>813</v>
      </c>
      <c r="K5" s="1299" t="s">
        <v>39</v>
      </c>
      <c r="L5" s="1301" t="s">
        <v>120</v>
      </c>
      <c r="M5" s="1302"/>
      <c r="N5" s="1303"/>
      <c r="O5" s="1304" t="s">
        <v>76</v>
      </c>
    </row>
    <row r="6" spans="1:15" ht="30.6" customHeight="1">
      <c r="A6" s="1292"/>
      <c r="B6" s="1319"/>
      <c r="C6" s="1320"/>
      <c r="D6" s="1295"/>
      <c r="E6" s="1300" t="s">
        <v>67</v>
      </c>
      <c r="F6" s="1309" t="s">
        <v>51</v>
      </c>
      <c r="G6" s="1307" t="s">
        <v>53</v>
      </c>
      <c r="H6" s="1307" t="s">
        <v>1143</v>
      </c>
      <c r="I6" s="526" t="s">
        <v>37</v>
      </c>
      <c r="J6" s="526" t="s">
        <v>38</v>
      </c>
      <c r="K6" s="1300"/>
      <c r="L6" s="1309" t="s">
        <v>78</v>
      </c>
      <c r="M6" s="1310" t="s">
        <v>77</v>
      </c>
      <c r="N6" s="1311"/>
      <c r="O6" s="1305"/>
    </row>
    <row r="7" spans="1:15" ht="30.6" customHeight="1" thickBot="1">
      <c r="A7" s="1293"/>
      <c r="B7" s="1321"/>
      <c r="C7" s="1322"/>
      <c r="D7" s="1296"/>
      <c r="E7" s="1314"/>
      <c r="F7" s="1308"/>
      <c r="G7" s="1308"/>
      <c r="H7" s="1308"/>
      <c r="I7" s="63" t="s">
        <v>44</v>
      </c>
      <c r="J7" s="63" t="s">
        <v>45</v>
      </c>
      <c r="K7" s="64" t="s">
        <v>46</v>
      </c>
      <c r="L7" s="1308"/>
      <c r="M7" s="1312"/>
      <c r="N7" s="1313"/>
      <c r="O7" s="1306"/>
    </row>
    <row r="8" spans="1:15" s="411" customFormat="1" ht="390.75" customHeight="1">
      <c r="A8" s="45">
        <v>37</v>
      </c>
      <c r="B8" s="1323" t="s">
        <v>1759</v>
      </c>
      <c r="C8" s="1324"/>
      <c r="D8" s="455">
        <v>5400</v>
      </c>
      <c r="E8" s="47">
        <v>5863.674</v>
      </c>
      <c r="F8" s="48">
        <v>5092</v>
      </c>
      <c r="G8" s="67" t="s">
        <v>1760</v>
      </c>
      <c r="H8" s="49" t="s">
        <v>1761</v>
      </c>
      <c r="I8" s="46">
        <v>5000</v>
      </c>
      <c r="J8" s="473">
        <v>5000</v>
      </c>
      <c r="K8" s="370">
        <f>J8-I8</f>
        <v>0</v>
      </c>
      <c r="L8" s="473">
        <v>0</v>
      </c>
      <c r="M8" s="474" t="s">
        <v>1473</v>
      </c>
      <c r="N8" s="475" t="s">
        <v>1762</v>
      </c>
      <c r="O8" s="59"/>
    </row>
    <row r="9" spans="1:15" ht="228.6" customHeight="1">
      <c r="A9" s="50">
        <v>44</v>
      </c>
      <c r="B9" s="1288" t="s">
        <v>1447</v>
      </c>
      <c r="C9" s="1289"/>
      <c r="D9" s="456">
        <v>800</v>
      </c>
      <c r="E9" s="52">
        <v>800</v>
      </c>
      <c r="F9" s="53">
        <v>326</v>
      </c>
      <c r="G9" s="54" t="s">
        <v>1448</v>
      </c>
      <c r="H9" s="461" t="s">
        <v>1450</v>
      </c>
      <c r="I9" s="51">
        <v>250</v>
      </c>
      <c r="J9" s="476" t="s">
        <v>792</v>
      </c>
      <c r="K9" s="371">
        <v>-250</v>
      </c>
      <c r="L9" s="852" t="s">
        <v>1902</v>
      </c>
      <c r="M9" s="477" t="s">
        <v>152</v>
      </c>
      <c r="N9" s="478" t="s">
        <v>1903</v>
      </c>
      <c r="O9" s="60"/>
    </row>
    <row r="10" spans="1:15" ht="313.5" customHeight="1" thickBot="1">
      <c r="A10" s="50">
        <v>146</v>
      </c>
      <c r="B10" s="1288" t="s">
        <v>1451</v>
      </c>
      <c r="C10" s="1289"/>
      <c r="D10" s="51">
        <v>302.45699999999999</v>
      </c>
      <c r="E10" s="52">
        <v>410.45699999999999</v>
      </c>
      <c r="F10" s="53">
        <v>400.4</v>
      </c>
      <c r="G10" s="54" t="s">
        <v>1452</v>
      </c>
      <c r="H10" s="54" t="s">
        <v>1453</v>
      </c>
      <c r="I10" s="51">
        <v>404.13499999999999</v>
      </c>
      <c r="J10" s="476">
        <v>390.036</v>
      </c>
      <c r="K10" s="371">
        <f>SUM(J10-I10)</f>
        <v>-14.09899999999999</v>
      </c>
      <c r="L10" s="476">
        <v>-14</v>
      </c>
      <c r="M10" s="477" t="s">
        <v>89</v>
      </c>
      <c r="N10" s="478" t="s">
        <v>1764</v>
      </c>
      <c r="O10" s="60"/>
    </row>
    <row r="11" spans="1:15" ht="43.35" customHeight="1" thickTop="1" thickBot="1">
      <c r="A11" s="1285" t="s">
        <v>90</v>
      </c>
      <c r="B11" s="1286"/>
      <c r="C11" s="1287"/>
      <c r="D11" s="55"/>
      <c r="E11" s="56"/>
      <c r="F11" s="57"/>
      <c r="G11" s="66"/>
      <c r="H11" s="65"/>
      <c r="I11" s="55">
        <f>SUM(I8:I10)</f>
        <v>5654.1350000000002</v>
      </c>
      <c r="J11" s="55">
        <f t="shared" ref="J11:L11" si="0">SUM(J8:J10)</f>
        <v>5390.0360000000001</v>
      </c>
      <c r="K11" s="55">
        <f t="shared" si="0"/>
        <v>-264.09899999999999</v>
      </c>
      <c r="L11" s="55">
        <f t="shared" si="0"/>
        <v>-14</v>
      </c>
      <c r="M11" s="58"/>
      <c r="N11" s="58"/>
      <c r="O11" s="61"/>
    </row>
    <row r="12" spans="1:15" s="166" customFormat="1" ht="20.25" customHeight="1">
      <c r="A12" s="407" t="s">
        <v>136</v>
      </c>
      <c r="B12" s="408"/>
      <c r="C12" s="408"/>
      <c r="D12" s="409"/>
      <c r="E12" s="409"/>
      <c r="F12" s="409"/>
      <c r="G12" s="409"/>
      <c r="H12" s="410"/>
      <c r="I12" s="409"/>
      <c r="J12" s="409"/>
      <c r="K12" s="224"/>
      <c r="L12" s="225"/>
      <c r="M12" s="226"/>
      <c r="N12" s="226"/>
      <c r="O12" s="227"/>
    </row>
    <row r="13" spans="1:15" s="166" customFormat="1" ht="20.25" customHeight="1">
      <c r="A13" s="412" t="s">
        <v>130</v>
      </c>
      <c r="B13" s="414"/>
      <c r="C13" s="414"/>
      <c r="D13" s="414"/>
      <c r="E13" s="414"/>
      <c r="F13" s="414"/>
      <c r="G13" s="414"/>
      <c r="H13" s="414"/>
      <c r="I13" s="414"/>
      <c r="J13" s="414"/>
    </row>
    <row r="14" spans="1:15" s="166" customFormat="1" ht="20.25" customHeight="1">
      <c r="A14" s="415" t="s">
        <v>148</v>
      </c>
      <c r="B14" s="414"/>
      <c r="C14" s="414"/>
      <c r="D14" s="414"/>
      <c r="E14" s="414"/>
      <c r="F14" s="414"/>
      <c r="G14" s="414"/>
      <c r="H14" s="414"/>
      <c r="I14" s="414"/>
      <c r="J14" s="414"/>
    </row>
    <row r="15" spans="1:15" s="166" customFormat="1" ht="18" customHeight="1">
      <c r="A15" s="406" t="s">
        <v>801</v>
      </c>
      <c r="B15" s="413"/>
      <c r="C15" s="405"/>
      <c r="D15" s="405"/>
      <c r="E15" s="411"/>
      <c r="F15" s="411"/>
      <c r="G15" s="411"/>
      <c r="H15" s="411"/>
      <c r="I15" s="411"/>
      <c r="J15" s="411"/>
    </row>
    <row r="16" spans="1:15" s="166" customFormat="1" ht="18" customHeight="1">
      <c r="A16" s="421" t="s">
        <v>802</v>
      </c>
      <c r="B16" s="413"/>
      <c r="C16" s="405"/>
      <c r="D16" s="405"/>
      <c r="E16" s="411"/>
      <c r="F16" s="411"/>
      <c r="G16" s="411"/>
      <c r="H16" s="411"/>
      <c r="I16" s="411"/>
      <c r="J16" s="411"/>
    </row>
    <row r="17" spans="1:22" s="166" customFormat="1" ht="18" customHeight="1">
      <c r="A17" s="420" t="s">
        <v>803</v>
      </c>
      <c r="B17" s="412"/>
      <c r="C17" s="420"/>
      <c r="D17" s="420"/>
      <c r="E17" s="404"/>
      <c r="F17" s="404"/>
      <c r="G17" s="404"/>
      <c r="H17" s="404"/>
      <c r="I17" s="404"/>
      <c r="J17" s="404"/>
      <c r="K17" s="228"/>
      <c r="L17" s="228"/>
      <c r="M17" s="228"/>
      <c r="N17" s="228"/>
      <c r="O17" s="228"/>
      <c r="P17" s="228"/>
      <c r="Q17" s="228"/>
      <c r="R17" s="228"/>
      <c r="S17" s="229"/>
      <c r="T17" s="229"/>
      <c r="U17" s="229"/>
      <c r="V17" s="229"/>
    </row>
    <row r="18" spans="1:22" s="166" customFormat="1" ht="18" customHeight="1">
      <c r="A18" s="420" t="s">
        <v>1144</v>
      </c>
      <c r="B18" s="412"/>
      <c r="C18" s="420"/>
      <c r="D18" s="420"/>
      <c r="E18" s="404"/>
      <c r="F18" s="404"/>
      <c r="G18" s="404"/>
      <c r="H18" s="404"/>
      <c r="I18" s="404"/>
      <c r="J18" s="404"/>
    </row>
    <row r="19" spans="1:22" s="166" customFormat="1" ht="18" customHeight="1">
      <c r="A19" s="420" t="s">
        <v>805</v>
      </c>
      <c r="B19" s="412"/>
      <c r="C19" s="420"/>
      <c r="D19" s="420"/>
      <c r="E19" s="411"/>
      <c r="F19" s="411"/>
      <c r="G19" s="411"/>
      <c r="H19" s="411"/>
      <c r="I19" s="411"/>
      <c r="J19" s="411"/>
    </row>
    <row r="20" spans="1:22" s="166" customFormat="1">
      <c r="A20" s="420" t="s">
        <v>806</v>
      </c>
      <c r="B20" s="414"/>
      <c r="C20" s="411"/>
      <c r="D20" s="411"/>
      <c r="E20" s="411"/>
      <c r="F20" s="411"/>
      <c r="G20" s="411"/>
      <c r="H20" s="411"/>
      <c r="I20" s="411"/>
      <c r="J20" s="411"/>
    </row>
    <row r="21" spans="1:22" s="166" customFormat="1"/>
    <row r="22" spans="1:22" s="166" customFormat="1"/>
    <row r="23" spans="1:22" s="166" customFormat="1"/>
    <row r="24" spans="1:22" s="166" customFormat="1"/>
    <row r="25" spans="1:22" s="166" customFormat="1"/>
    <row r="26" spans="1:22" s="166" customFormat="1"/>
    <row r="27" spans="1:22" s="166" customFormat="1"/>
    <row r="28" spans="1:22" s="166" customFormat="1"/>
    <row r="29" spans="1:22" s="166" customFormat="1"/>
    <row r="30" spans="1:22" s="166" customFormat="1"/>
    <row r="31" spans="1:22" s="166" customFormat="1"/>
    <row r="32" spans="1:22" s="166" customFormat="1"/>
    <row r="33" spans="5:5" s="166" customFormat="1"/>
    <row r="44" spans="5:5">
      <c r="E44" s="26"/>
    </row>
  </sheetData>
  <mergeCells count="20">
    <mergeCell ref="F6:F7"/>
    <mergeCell ref="N4:O4"/>
    <mergeCell ref="B5:C7"/>
    <mergeCell ref="B8:C8"/>
    <mergeCell ref="A11:C11"/>
    <mergeCell ref="B9:C9"/>
    <mergeCell ref="B10:C10"/>
    <mergeCell ref="A3:O3"/>
    <mergeCell ref="A5:A7"/>
    <mergeCell ref="D5:D7"/>
    <mergeCell ref="E5:F5"/>
    <mergeCell ref="K5:K6"/>
    <mergeCell ref="L5:N5"/>
    <mergeCell ref="O5:O7"/>
    <mergeCell ref="G5:H5"/>
    <mergeCell ref="H6:H7"/>
    <mergeCell ref="G6:G7"/>
    <mergeCell ref="L6:L7"/>
    <mergeCell ref="M6:N7"/>
    <mergeCell ref="E6:E7"/>
  </mergeCells>
  <phoneticPr fontId="13"/>
  <dataValidations count="2">
    <dataValidation type="list" allowBlank="1" showInputMessage="1" showErrorMessage="1" sqref="M8:M9">
      <formula1>"廃止, 縮減, 執行等改善,予定通り終了,現状通り"</formula1>
    </dataValidation>
    <dataValidation type="list" allowBlank="1" showInputMessage="1" showErrorMessage="1" sqref="M10">
      <formula1>"廃止,縮減, 執行等改善,年度内に改善を検討,予定通り終了,現状通り"</formula1>
    </dataValidation>
  </dataValidations>
  <printOptions horizontalCentered="1"/>
  <pageMargins left="0.39370078740157483" right="0.39370078740157483" top="0.78740157480314965" bottom="0.59055118110236227" header="0.51181102362204722" footer="0.39370078740157483"/>
  <pageSetup paperSize="8" scale="41" orientation="landscape" cellComments="asDisplayed" r:id="rId1"/>
  <headerFooter alignWithMargins="0">
    <oddHeader xml:space="preserve">&amp;L&amp;24様式４&amp;18
</oddHead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62"/>
  <sheetViews>
    <sheetView view="pageBreakPreview" zoomScaleNormal="70" zoomScaleSheetLayoutView="100" zoomScalePageLayoutView="55" workbookViewId="0">
      <selection activeCell="S13" sqref="S13"/>
    </sheetView>
  </sheetViews>
  <sheetFormatPr defaultColWidth="3.125" defaultRowHeight="13.5"/>
  <cols>
    <col min="1" max="1" width="17" customWidth="1"/>
    <col min="2" max="2" width="10.875" customWidth="1"/>
    <col min="3" max="3" width="8.125" customWidth="1"/>
    <col min="4" max="4" width="12.875" customWidth="1"/>
    <col min="5" max="5" width="8.875" customWidth="1"/>
    <col min="6" max="6" width="12.875" customWidth="1"/>
    <col min="7" max="8" width="10.875" customWidth="1"/>
    <col min="9" max="9" width="8.125" customWidth="1"/>
    <col min="10" max="10" width="12.875" customWidth="1"/>
    <col min="11" max="11" width="8.125" customWidth="1"/>
    <col min="12" max="12" width="12.875" customWidth="1"/>
    <col min="13" max="13" width="8.125" customWidth="1"/>
    <col min="14" max="14" width="12.875" customWidth="1"/>
    <col min="15" max="15" width="10.875" customWidth="1"/>
    <col min="16" max="16" width="12.875" customWidth="1"/>
    <col min="17" max="17" width="10.875" customWidth="1"/>
    <col min="18" max="18" width="8.125" customWidth="1"/>
    <col min="19" max="19" width="12.875" customWidth="1"/>
    <col min="20" max="20" width="8.125" customWidth="1"/>
    <col min="21" max="21" width="12.875" customWidth="1"/>
    <col min="22" max="22" width="8.125" customWidth="1"/>
    <col min="23" max="23" width="12.875" customWidth="1"/>
    <col min="24" max="25" width="10.875" customWidth="1"/>
  </cols>
  <sheetData>
    <row r="1" spans="1:25">
      <c r="A1" s="2"/>
      <c r="B1" s="2"/>
      <c r="C1" s="2"/>
      <c r="D1" s="2"/>
      <c r="E1" s="2"/>
      <c r="F1" s="2"/>
      <c r="G1" s="2"/>
      <c r="H1" s="2"/>
      <c r="I1" s="2"/>
      <c r="J1" s="2"/>
      <c r="K1" s="2"/>
      <c r="L1" s="2"/>
      <c r="M1" s="2"/>
      <c r="N1" s="2"/>
      <c r="O1" s="2"/>
      <c r="P1" s="2"/>
      <c r="Q1" s="2"/>
      <c r="R1" s="2"/>
      <c r="S1" s="2"/>
      <c r="T1" s="2"/>
      <c r="U1" s="2"/>
      <c r="V1" s="2"/>
      <c r="W1" s="2"/>
      <c r="X1" s="2"/>
      <c r="Y1" s="2"/>
    </row>
    <row r="2" spans="1:25">
      <c r="A2" s="2"/>
      <c r="B2" s="2"/>
      <c r="C2" s="2"/>
      <c r="D2" s="2"/>
      <c r="E2" s="2"/>
      <c r="F2" s="2"/>
      <c r="G2" s="2"/>
      <c r="H2" s="2"/>
      <c r="I2" s="2"/>
      <c r="J2" s="2"/>
      <c r="K2" s="2"/>
      <c r="L2" s="2"/>
      <c r="M2" s="2"/>
      <c r="N2" s="2"/>
      <c r="O2" s="2"/>
      <c r="P2" s="2"/>
      <c r="Q2" s="2"/>
      <c r="R2" s="2"/>
      <c r="S2" s="2"/>
      <c r="T2" s="2"/>
      <c r="U2" s="2"/>
      <c r="V2" s="2"/>
      <c r="W2" s="2"/>
      <c r="X2" s="2"/>
      <c r="Y2" s="2"/>
    </row>
    <row r="3" spans="1:25" ht="21">
      <c r="A3" s="1372" t="s">
        <v>1153</v>
      </c>
      <c r="B3" s="1372"/>
      <c r="C3" s="1372"/>
      <c r="D3" s="1372"/>
      <c r="E3" s="1372"/>
      <c r="F3" s="1372"/>
      <c r="G3" s="1372"/>
      <c r="H3" s="1372"/>
      <c r="I3" s="1372"/>
      <c r="J3" s="1372"/>
      <c r="K3" s="1372"/>
      <c r="L3" s="1372"/>
      <c r="M3" s="1372"/>
      <c r="N3" s="1372"/>
      <c r="O3" s="1372"/>
      <c r="P3" s="1372"/>
      <c r="Q3" s="1372"/>
      <c r="R3" s="1372"/>
      <c r="S3" s="1372"/>
      <c r="T3" s="1372"/>
      <c r="U3" s="1372"/>
      <c r="V3" s="1372"/>
      <c r="W3" s="1372"/>
      <c r="X3" s="1372"/>
      <c r="Y3" s="1372"/>
    </row>
    <row r="4" spans="1:25" ht="17.25">
      <c r="A4" s="39"/>
      <c r="B4" s="2"/>
      <c r="C4" s="2"/>
      <c r="D4" s="2"/>
      <c r="E4" s="2"/>
      <c r="F4" s="2"/>
      <c r="G4" s="2"/>
      <c r="H4" s="2"/>
      <c r="I4" s="2"/>
      <c r="J4" s="2"/>
      <c r="K4" s="2"/>
      <c r="L4" s="2"/>
      <c r="M4" s="2"/>
      <c r="N4" s="2"/>
      <c r="O4" s="2"/>
      <c r="P4" s="2"/>
      <c r="Q4" s="2"/>
      <c r="R4" s="2"/>
      <c r="S4" s="2"/>
      <c r="T4" s="2"/>
      <c r="U4" s="2"/>
      <c r="V4" s="2"/>
      <c r="W4" s="2"/>
      <c r="X4" s="2"/>
      <c r="Y4" s="2"/>
    </row>
    <row r="5" spans="1:25" ht="14.25" thickBot="1">
      <c r="A5" s="2"/>
      <c r="B5" s="2"/>
      <c r="C5" s="2"/>
      <c r="D5" s="2"/>
      <c r="E5" s="2"/>
      <c r="F5" s="2"/>
      <c r="G5" s="2"/>
      <c r="H5" s="2"/>
      <c r="I5" s="2"/>
      <c r="J5" s="2"/>
      <c r="K5" s="2"/>
      <c r="L5" s="2"/>
      <c r="M5" s="2"/>
      <c r="N5" s="2"/>
      <c r="O5" s="2"/>
      <c r="P5" s="2"/>
      <c r="Q5" s="2"/>
      <c r="R5" s="2"/>
      <c r="S5" s="2"/>
      <c r="T5" s="2"/>
      <c r="U5" s="2"/>
      <c r="V5" s="2"/>
      <c r="W5" s="2"/>
      <c r="X5" s="2"/>
      <c r="Y5" s="34" t="s">
        <v>87</v>
      </c>
    </row>
    <row r="6" spans="1:25" ht="30.6" customHeight="1" thickTop="1" thickBot="1">
      <c r="A6" s="1373" t="s">
        <v>86</v>
      </c>
      <c r="B6" s="1376" t="s">
        <v>85</v>
      </c>
      <c r="C6" s="1377"/>
      <c r="D6" s="1377"/>
      <c r="E6" s="1377"/>
      <c r="F6" s="1377"/>
      <c r="G6" s="1378"/>
      <c r="H6" s="1379" t="s">
        <v>1152</v>
      </c>
      <c r="I6" s="1380"/>
      <c r="J6" s="1380"/>
      <c r="K6" s="1380"/>
      <c r="L6" s="1380"/>
      <c r="M6" s="1380"/>
      <c r="N6" s="1380"/>
      <c r="O6" s="1380"/>
      <c r="P6" s="1381"/>
      <c r="Q6" s="1379" t="s">
        <v>84</v>
      </c>
      <c r="R6" s="1380"/>
      <c r="S6" s="1380"/>
      <c r="T6" s="1380"/>
      <c r="U6" s="1380"/>
      <c r="V6" s="1380"/>
      <c r="W6" s="1380"/>
      <c r="X6" s="1380"/>
      <c r="Y6" s="1381"/>
    </row>
    <row r="7" spans="1:25" ht="30.6" customHeight="1">
      <c r="A7" s="1374"/>
      <c r="B7" s="1369" t="s">
        <v>1149</v>
      </c>
      <c r="C7" s="1359" t="s">
        <v>101</v>
      </c>
      <c r="D7" s="1360"/>
      <c r="E7" s="1384" t="s">
        <v>82</v>
      </c>
      <c r="F7" s="1360"/>
      <c r="G7" s="1363" t="s">
        <v>95</v>
      </c>
      <c r="H7" s="1369" t="s">
        <v>1150</v>
      </c>
      <c r="I7" s="1359" t="s">
        <v>83</v>
      </c>
      <c r="J7" s="1360"/>
      <c r="K7" s="1359" t="s">
        <v>82</v>
      </c>
      <c r="L7" s="1360"/>
      <c r="M7" s="1359" t="s">
        <v>157</v>
      </c>
      <c r="N7" s="1360"/>
      <c r="O7" s="1366" t="s">
        <v>96</v>
      </c>
      <c r="P7" s="1363" t="s">
        <v>1151</v>
      </c>
      <c r="Q7" s="1369" t="s">
        <v>1150</v>
      </c>
      <c r="R7" s="1359" t="s">
        <v>83</v>
      </c>
      <c r="S7" s="1360"/>
      <c r="T7" s="1359" t="s">
        <v>82</v>
      </c>
      <c r="U7" s="1360"/>
      <c r="V7" s="1359" t="s">
        <v>158</v>
      </c>
      <c r="W7" s="1360"/>
      <c r="X7" s="1366" t="s">
        <v>96</v>
      </c>
      <c r="Y7" s="1363" t="s">
        <v>1151</v>
      </c>
    </row>
    <row r="8" spans="1:25" ht="30.6" customHeight="1" thickBot="1">
      <c r="A8" s="1374"/>
      <c r="B8" s="1370"/>
      <c r="C8" s="1361"/>
      <c r="D8" s="1362"/>
      <c r="E8" s="1385"/>
      <c r="F8" s="1386"/>
      <c r="G8" s="1387"/>
      <c r="H8" s="1370"/>
      <c r="I8" s="1361"/>
      <c r="J8" s="1362"/>
      <c r="K8" s="1361"/>
      <c r="L8" s="1362"/>
      <c r="M8" s="1361"/>
      <c r="N8" s="1362"/>
      <c r="O8" s="1367"/>
      <c r="P8" s="1364"/>
      <c r="Q8" s="1370"/>
      <c r="R8" s="1361"/>
      <c r="S8" s="1362"/>
      <c r="T8" s="1361"/>
      <c r="U8" s="1362"/>
      <c r="V8" s="1361"/>
      <c r="W8" s="1362"/>
      <c r="X8" s="1382"/>
      <c r="Y8" s="1364"/>
    </row>
    <row r="9" spans="1:25" ht="30.6" customHeight="1" thickBot="1">
      <c r="A9" s="1375"/>
      <c r="B9" s="1371"/>
      <c r="C9" s="161" t="s">
        <v>81</v>
      </c>
      <c r="D9" s="162" t="s">
        <v>80</v>
      </c>
      <c r="E9" s="163" t="s">
        <v>79</v>
      </c>
      <c r="F9" s="164" t="s">
        <v>78</v>
      </c>
      <c r="G9" s="1388"/>
      <c r="H9" s="1371"/>
      <c r="I9" s="161" t="s">
        <v>79</v>
      </c>
      <c r="J9" s="165" t="s">
        <v>78</v>
      </c>
      <c r="K9" s="161" t="s">
        <v>79</v>
      </c>
      <c r="L9" s="165" t="s">
        <v>78</v>
      </c>
      <c r="M9" s="161" t="s">
        <v>79</v>
      </c>
      <c r="N9" s="165" t="s">
        <v>78</v>
      </c>
      <c r="O9" s="1368"/>
      <c r="P9" s="1365"/>
      <c r="Q9" s="1371"/>
      <c r="R9" s="161" t="s">
        <v>79</v>
      </c>
      <c r="S9" s="165" t="s">
        <v>78</v>
      </c>
      <c r="T9" s="161" t="s">
        <v>79</v>
      </c>
      <c r="U9" s="165" t="s">
        <v>78</v>
      </c>
      <c r="V9" s="161" t="s">
        <v>79</v>
      </c>
      <c r="W9" s="165" t="s">
        <v>78</v>
      </c>
      <c r="X9" s="1383"/>
      <c r="Y9" s="1365"/>
    </row>
    <row r="10" spans="1:25" ht="15" customHeight="1" thickTop="1">
      <c r="A10" s="1329" t="s">
        <v>695</v>
      </c>
      <c r="B10" s="1332">
        <v>308</v>
      </c>
      <c r="C10" s="1335">
        <v>1</v>
      </c>
      <c r="D10" s="1326">
        <v>-1200</v>
      </c>
      <c r="E10" s="1335">
        <v>6</v>
      </c>
      <c r="F10" s="1356">
        <v>-425</v>
      </c>
      <c r="G10" s="1350">
        <v>12</v>
      </c>
      <c r="H10" s="1347">
        <v>234</v>
      </c>
      <c r="I10" s="1335">
        <v>0</v>
      </c>
      <c r="J10" s="1326">
        <v>0</v>
      </c>
      <c r="K10" s="1338">
        <v>3</v>
      </c>
      <c r="L10" s="1344">
        <v>-106</v>
      </c>
      <c r="M10" s="1338">
        <f>I10+K10</f>
        <v>3</v>
      </c>
      <c r="N10" s="1344">
        <f>J10+L10</f>
        <v>-106</v>
      </c>
      <c r="O10" s="1353">
        <v>8</v>
      </c>
      <c r="P10" s="1341">
        <v>180804</v>
      </c>
      <c r="Q10" s="1347">
        <v>81</v>
      </c>
      <c r="R10" s="1353">
        <v>1</v>
      </c>
      <c r="S10" s="1326">
        <v>-1200</v>
      </c>
      <c r="T10" s="1338">
        <v>3</v>
      </c>
      <c r="U10" s="1344">
        <v>-319</v>
      </c>
      <c r="V10" s="1338">
        <f>R10+T10</f>
        <v>4</v>
      </c>
      <c r="W10" s="1344">
        <f>S10+U10</f>
        <v>-1519</v>
      </c>
      <c r="X10" s="1353">
        <v>4</v>
      </c>
      <c r="Y10" s="1341">
        <v>220237</v>
      </c>
    </row>
    <row r="11" spans="1:25">
      <c r="A11" s="1330"/>
      <c r="B11" s="1333"/>
      <c r="C11" s="1336"/>
      <c r="D11" s="1327"/>
      <c r="E11" s="1336"/>
      <c r="F11" s="1357"/>
      <c r="G11" s="1351"/>
      <c r="H11" s="1348"/>
      <c r="I11" s="1336"/>
      <c r="J11" s="1327"/>
      <c r="K11" s="1339"/>
      <c r="L11" s="1345"/>
      <c r="M11" s="1339"/>
      <c r="N11" s="1345"/>
      <c r="O11" s="1354"/>
      <c r="P11" s="1342"/>
      <c r="Q11" s="1348"/>
      <c r="R11" s="1354"/>
      <c r="S11" s="1327"/>
      <c r="T11" s="1339"/>
      <c r="U11" s="1345"/>
      <c r="V11" s="1339"/>
      <c r="W11" s="1345"/>
      <c r="X11" s="1354"/>
      <c r="Y11" s="1342"/>
    </row>
    <row r="12" spans="1:25" ht="14.25" thickBot="1">
      <c r="A12" s="1331"/>
      <c r="B12" s="1334"/>
      <c r="C12" s="1337"/>
      <c r="D12" s="1328"/>
      <c r="E12" s="1337"/>
      <c r="F12" s="1358"/>
      <c r="G12" s="1352"/>
      <c r="H12" s="1349"/>
      <c r="I12" s="1337"/>
      <c r="J12" s="1328"/>
      <c r="K12" s="1340"/>
      <c r="L12" s="1346"/>
      <c r="M12" s="1340"/>
      <c r="N12" s="1346"/>
      <c r="O12" s="1355"/>
      <c r="P12" s="1343"/>
      <c r="Q12" s="1349"/>
      <c r="R12" s="1355"/>
      <c r="S12" s="1328"/>
      <c r="T12" s="1340"/>
      <c r="U12" s="1346"/>
      <c r="V12" s="1340"/>
      <c r="W12" s="1346"/>
      <c r="X12" s="1355"/>
      <c r="Y12" s="1343"/>
    </row>
    <row r="13" spans="1:25" ht="20.25" customHeight="1" thickTop="1">
      <c r="A13" s="411" t="s">
        <v>137</v>
      </c>
      <c r="B13" s="411"/>
      <c r="C13" s="411"/>
      <c r="D13" s="411"/>
      <c r="E13" s="411"/>
      <c r="F13" s="411"/>
      <c r="G13" s="411"/>
      <c r="H13" s="411"/>
      <c r="I13" s="411"/>
      <c r="J13" s="411"/>
      <c r="K13" s="411"/>
      <c r="L13" s="411"/>
      <c r="M13" s="411"/>
      <c r="N13" s="411"/>
      <c r="O13" s="411"/>
      <c r="P13" s="411"/>
      <c r="Q13" s="411"/>
      <c r="R13" s="411"/>
      <c r="S13" s="411"/>
      <c r="T13" s="411"/>
      <c r="U13" s="411"/>
      <c r="V13" s="411"/>
      <c r="W13" s="411"/>
      <c r="X13" s="411"/>
      <c r="Y13" s="411"/>
    </row>
    <row r="14" spans="1:25" ht="20.25" customHeight="1">
      <c r="A14" s="411" t="s">
        <v>1145</v>
      </c>
      <c r="B14" s="411"/>
      <c r="C14" s="411"/>
      <c r="D14" s="411"/>
      <c r="E14" s="411"/>
      <c r="F14" s="411"/>
      <c r="G14" s="411"/>
      <c r="H14" s="411"/>
      <c r="I14" s="411"/>
      <c r="J14" s="411"/>
      <c r="K14" s="411"/>
      <c r="L14" s="411"/>
      <c r="M14" s="411"/>
      <c r="N14" s="411"/>
      <c r="O14" s="411"/>
      <c r="P14" s="411"/>
      <c r="Q14" s="411"/>
      <c r="R14" s="411"/>
      <c r="S14" s="411"/>
      <c r="T14" s="411"/>
      <c r="U14" s="411"/>
      <c r="V14" s="411"/>
      <c r="W14" s="411"/>
      <c r="X14" s="411"/>
      <c r="Y14" s="411"/>
    </row>
    <row r="15" spans="1:25" ht="20.25" customHeight="1">
      <c r="A15" s="421" t="s">
        <v>159</v>
      </c>
      <c r="B15" s="411"/>
      <c r="C15" s="411"/>
      <c r="D15" s="411"/>
      <c r="E15" s="411"/>
      <c r="F15" s="411"/>
      <c r="G15" s="411"/>
      <c r="H15" s="411"/>
      <c r="I15" s="411"/>
      <c r="J15" s="411"/>
      <c r="K15" s="411"/>
      <c r="L15" s="411"/>
      <c r="M15" s="411"/>
      <c r="N15" s="411"/>
      <c r="O15" s="411"/>
      <c r="P15" s="411"/>
      <c r="Q15" s="411"/>
      <c r="R15" s="411"/>
      <c r="S15" s="411"/>
      <c r="T15" s="411"/>
      <c r="U15" s="411"/>
      <c r="V15" s="411"/>
      <c r="W15" s="411"/>
      <c r="X15" s="411"/>
      <c r="Y15" s="411"/>
    </row>
    <row r="16" spans="1:25" s="166" customFormat="1" ht="18" customHeight="1">
      <c r="A16" s="416" t="s">
        <v>801</v>
      </c>
      <c r="B16" s="413"/>
      <c r="C16" s="413"/>
      <c r="D16" s="413"/>
      <c r="E16" s="414"/>
      <c r="F16" s="414"/>
      <c r="G16" s="414"/>
      <c r="H16" s="414"/>
      <c r="I16" s="414"/>
      <c r="J16" s="414"/>
      <c r="K16" s="414"/>
      <c r="L16" s="414"/>
      <c r="M16" s="414"/>
      <c r="N16" s="414"/>
      <c r="O16" s="414"/>
      <c r="P16" s="414"/>
      <c r="Q16" s="414"/>
      <c r="R16" s="414"/>
      <c r="S16" s="414"/>
      <c r="T16" s="414"/>
      <c r="U16" s="414"/>
      <c r="V16" s="414"/>
      <c r="W16" s="414"/>
      <c r="X16" s="414"/>
      <c r="Y16" s="414"/>
    </row>
    <row r="17" spans="1:25" s="166" customFormat="1" ht="18" customHeight="1">
      <c r="A17" s="415" t="s">
        <v>802</v>
      </c>
      <c r="B17" s="413"/>
      <c r="C17" s="413"/>
      <c r="D17" s="413"/>
      <c r="E17" s="414"/>
      <c r="F17" s="414"/>
      <c r="G17" s="414"/>
      <c r="H17" s="414"/>
      <c r="I17" s="414"/>
      <c r="J17" s="414"/>
      <c r="K17" s="414"/>
      <c r="L17" s="414"/>
      <c r="M17" s="414"/>
      <c r="N17" s="414"/>
      <c r="O17" s="414"/>
      <c r="P17" s="414"/>
      <c r="Q17" s="414"/>
      <c r="R17" s="414"/>
      <c r="S17" s="414"/>
      <c r="T17" s="414"/>
      <c r="U17" s="414"/>
      <c r="V17" s="414"/>
      <c r="W17" s="414"/>
      <c r="X17" s="414"/>
      <c r="Y17" s="414"/>
    </row>
    <row r="18" spans="1:25" s="166" customFormat="1" ht="18" customHeight="1">
      <c r="A18" s="412" t="s">
        <v>1146</v>
      </c>
      <c r="B18" s="412"/>
      <c r="C18" s="412"/>
      <c r="D18" s="412"/>
      <c r="E18" s="417"/>
      <c r="F18" s="417"/>
      <c r="G18" s="417"/>
      <c r="H18" s="417"/>
      <c r="I18" s="417"/>
      <c r="J18" s="417"/>
      <c r="K18" s="417"/>
      <c r="L18" s="417"/>
      <c r="M18" s="417"/>
      <c r="N18" s="417"/>
      <c r="O18" s="417"/>
      <c r="P18" s="417"/>
      <c r="Q18" s="417"/>
      <c r="R18" s="417"/>
      <c r="S18" s="418"/>
      <c r="T18" s="418"/>
      <c r="U18" s="418"/>
      <c r="V18" s="418"/>
      <c r="W18" s="414"/>
      <c r="X18" s="414"/>
      <c r="Y18" s="414"/>
    </row>
    <row r="19" spans="1:25" ht="17.850000000000001" customHeight="1">
      <c r="A19" s="420" t="s">
        <v>793</v>
      </c>
      <c r="B19" s="412"/>
      <c r="C19" s="411"/>
      <c r="D19" s="411"/>
      <c r="E19" s="411"/>
      <c r="F19" s="411"/>
      <c r="G19" s="411"/>
      <c r="H19" s="411"/>
      <c r="I19" s="411"/>
      <c r="J19" s="411"/>
      <c r="K19" s="411"/>
      <c r="L19" s="411"/>
      <c r="M19" s="411"/>
      <c r="N19" s="411"/>
      <c r="O19" s="411"/>
      <c r="P19" s="411"/>
      <c r="Q19" s="411"/>
      <c r="R19" s="411"/>
      <c r="S19" s="411"/>
      <c r="T19" s="411"/>
      <c r="U19" s="411"/>
      <c r="V19" s="411"/>
      <c r="W19" s="411"/>
      <c r="X19" s="411"/>
      <c r="Y19" s="411"/>
    </row>
    <row r="20" spans="1:25" ht="20.25" customHeight="1">
      <c r="A20" s="1325" t="s">
        <v>160</v>
      </c>
      <c r="B20" s="1325"/>
      <c r="C20" s="1325"/>
      <c r="D20" s="1325"/>
      <c r="E20" s="1325"/>
      <c r="F20" s="1325"/>
      <c r="G20" s="1325"/>
      <c r="H20" s="1325"/>
      <c r="I20" s="1325"/>
      <c r="J20" s="1325"/>
      <c r="K20" s="1325"/>
      <c r="L20" s="1325"/>
      <c r="M20" s="1325"/>
      <c r="N20" s="1325"/>
      <c r="O20" s="1325"/>
      <c r="P20" s="1325"/>
      <c r="Q20" s="1325"/>
      <c r="R20" s="1325"/>
      <c r="S20" s="1325"/>
      <c r="T20" s="1325"/>
      <c r="U20" s="1325"/>
      <c r="V20" s="1325"/>
      <c r="W20" s="1325"/>
      <c r="X20" s="1325"/>
      <c r="Y20" s="1325"/>
    </row>
    <row r="21" spans="1:25" ht="20.25" customHeight="1">
      <c r="A21" s="527" t="s">
        <v>1147</v>
      </c>
      <c r="B21" s="527"/>
      <c r="C21" s="527"/>
      <c r="D21" s="527"/>
      <c r="E21" s="527"/>
      <c r="F21" s="527"/>
      <c r="G21" s="527"/>
      <c r="H21" s="527"/>
      <c r="I21" s="527"/>
      <c r="J21" s="527"/>
      <c r="K21" s="527"/>
      <c r="L21" s="527"/>
      <c r="M21" s="527"/>
      <c r="N21" s="527"/>
      <c r="O21" s="527"/>
      <c r="P21" s="527"/>
      <c r="Q21" s="527"/>
      <c r="R21" s="527"/>
      <c r="S21" s="527"/>
      <c r="T21" s="527"/>
      <c r="U21" s="527"/>
      <c r="V21" s="527"/>
      <c r="W21" s="527"/>
      <c r="X21" s="527"/>
      <c r="Y21" s="527"/>
    </row>
    <row r="22" spans="1:25" ht="20.25" customHeight="1">
      <c r="A22" s="1325" t="s">
        <v>1148</v>
      </c>
      <c r="B22" s="1325"/>
      <c r="C22" s="1325"/>
      <c r="D22" s="1325"/>
      <c r="E22" s="1325"/>
      <c r="F22" s="1325"/>
      <c r="G22" s="1325"/>
      <c r="H22" s="1325"/>
      <c r="I22" s="1325"/>
      <c r="J22" s="1325"/>
      <c r="K22" s="1325"/>
      <c r="L22" s="1325"/>
      <c r="M22" s="1325"/>
      <c r="N22" s="1325"/>
      <c r="O22" s="1325"/>
      <c r="P22" s="1325"/>
      <c r="Q22" s="1325"/>
      <c r="R22" s="1325"/>
      <c r="S22" s="1325"/>
      <c r="T22" s="1325"/>
      <c r="U22" s="1325"/>
      <c r="V22" s="1325"/>
      <c r="W22" s="1325"/>
      <c r="X22" s="1325"/>
      <c r="Y22" s="1325"/>
    </row>
    <row r="23" spans="1:25">
      <c r="A23" s="2"/>
      <c r="B23" s="2"/>
      <c r="C23" s="2"/>
      <c r="D23" s="2"/>
      <c r="E23" s="2"/>
      <c r="F23" s="2"/>
      <c r="G23" s="2"/>
      <c r="H23" s="2"/>
      <c r="I23" s="2"/>
      <c r="J23" s="2"/>
      <c r="K23" s="2"/>
      <c r="L23" s="2"/>
      <c r="M23" s="2"/>
      <c r="N23" s="2"/>
      <c r="O23" s="2"/>
      <c r="P23" s="2"/>
      <c r="Q23" s="2"/>
      <c r="R23" s="2"/>
      <c r="S23" s="2"/>
      <c r="T23" s="2"/>
      <c r="U23" s="2"/>
      <c r="V23" s="2"/>
      <c r="W23" s="2"/>
      <c r="X23" s="2"/>
      <c r="Y23" s="2"/>
    </row>
    <row r="24" spans="1:25">
      <c r="A24" s="2"/>
      <c r="B24" s="2"/>
      <c r="C24" s="2"/>
      <c r="D24" s="2"/>
      <c r="E24" s="2"/>
      <c r="F24" s="2"/>
      <c r="G24" s="2"/>
      <c r="H24" s="2"/>
      <c r="I24" s="2"/>
      <c r="J24" s="2"/>
      <c r="K24" s="2"/>
      <c r="L24" s="2"/>
      <c r="M24" s="2"/>
      <c r="N24" s="2"/>
      <c r="O24" s="2"/>
      <c r="P24" s="2"/>
      <c r="Q24" s="2"/>
      <c r="R24" s="2"/>
      <c r="S24" s="2"/>
      <c r="T24" s="2"/>
      <c r="U24" s="2"/>
      <c r="V24" s="2"/>
      <c r="W24" s="2"/>
      <c r="X24" s="2"/>
      <c r="Y24" s="2"/>
    </row>
    <row r="25" spans="1:25">
      <c r="A25" s="2"/>
      <c r="B25" s="2"/>
      <c r="C25" s="2"/>
      <c r="D25" s="2"/>
      <c r="E25" s="2"/>
      <c r="F25" s="2"/>
      <c r="G25" s="2"/>
      <c r="H25" s="2"/>
      <c r="I25" s="2"/>
      <c r="J25" s="2"/>
      <c r="K25" s="2"/>
      <c r="L25" s="2"/>
      <c r="M25" s="2"/>
      <c r="N25" s="2"/>
      <c r="O25" s="2"/>
      <c r="P25" s="2"/>
      <c r="Q25" s="2"/>
      <c r="R25" s="2"/>
      <c r="S25" s="2"/>
      <c r="T25" s="2"/>
      <c r="U25" s="2"/>
      <c r="V25" s="2"/>
      <c r="W25" s="2"/>
      <c r="X25" s="2"/>
      <c r="Y25" s="2"/>
    </row>
    <row r="26" spans="1:25">
      <c r="A26" s="2"/>
      <c r="B26" s="2"/>
      <c r="C26" s="2"/>
      <c r="D26" s="2"/>
      <c r="E26" s="2"/>
      <c r="F26" s="2"/>
      <c r="G26" s="2"/>
      <c r="H26" s="2"/>
      <c r="I26" s="2"/>
      <c r="J26" s="2"/>
      <c r="K26" s="2"/>
      <c r="L26" s="2"/>
      <c r="M26" s="2"/>
      <c r="N26" s="2"/>
      <c r="O26" s="2"/>
      <c r="P26" s="2"/>
      <c r="Q26" s="2"/>
      <c r="R26" s="2"/>
      <c r="S26" s="2"/>
      <c r="T26" s="2"/>
      <c r="U26" s="2"/>
      <c r="V26" s="2"/>
      <c r="W26" s="2"/>
      <c r="X26" s="2"/>
      <c r="Y26" s="2"/>
    </row>
    <row r="27" spans="1:25">
      <c r="A27" s="2"/>
      <c r="B27" s="2"/>
      <c r="C27" s="2"/>
      <c r="D27" s="2"/>
      <c r="E27" s="2"/>
      <c r="F27" s="2"/>
      <c r="G27" s="2"/>
      <c r="H27" s="2"/>
      <c r="I27" s="2"/>
      <c r="J27" s="2"/>
      <c r="K27" s="2"/>
      <c r="L27" s="2"/>
      <c r="M27" s="2"/>
      <c r="N27" s="2"/>
      <c r="O27" s="2"/>
      <c r="P27" s="2"/>
      <c r="Q27" s="2"/>
      <c r="R27" s="2"/>
      <c r="S27" s="2"/>
      <c r="T27" s="2"/>
      <c r="U27" s="2"/>
      <c r="V27" s="2"/>
      <c r="W27" s="2"/>
      <c r="X27" s="2"/>
      <c r="Y27" s="2"/>
    </row>
    <row r="28" spans="1:25" ht="17.850000000000001" customHeight="1">
      <c r="A28" s="2"/>
      <c r="B28" s="2"/>
      <c r="C28" s="2"/>
      <c r="D28" s="2"/>
      <c r="E28" s="2"/>
      <c r="F28" s="2"/>
      <c r="G28" s="2"/>
      <c r="H28" s="2"/>
      <c r="I28" s="2"/>
      <c r="J28" s="2"/>
      <c r="K28" s="2"/>
      <c r="L28" s="2"/>
      <c r="M28" s="2"/>
      <c r="N28" s="2"/>
      <c r="O28" s="2"/>
      <c r="P28" s="2"/>
      <c r="Q28" s="2"/>
      <c r="R28" s="2"/>
      <c r="S28" s="2"/>
      <c r="T28" s="2"/>
      <c r="U28" s="2"/>
      <c r="V28" s="2"/>
      <c r="W28" s="2"/>
      <c r="X28" s="2"/>
      <c r="Y28" s="2"/>
    </row>
    <row r="29" spans="1:25" ht="17.850000000000001" customHeight="1">
      <c r="A29" s="2"/>
      <c r="B29" s="2"/>
      <c r="C29" s="2"/>
      <c r="D29" s="2"/>
      <c r="E29" s="2"/>
      <c r="F29" s="2"/>
      <c r="G29" s="2"/>
      <c r="H29" s="2"/>
      <c r="I29" s="2"/>
      <c r="J29" s="2"/>
      <c r="K29" s="2"/>
      <c r="L29" s="2"/>
      <c r="M29" s="2"/>
      <c r="N29" s="2"/>
      <c r="O29" s="2"/>
      <c r="P29" s="2"/>
      <c r="Q29" s="2"/>
      <c r="R29" s="2"/>
      <c r="S29" s="2"/>
      <c r="T29" s="2"/>
      <c r="U29" s="2"/>
      <c r="V29" s="2"/>
      <c r="W29" s="2"/>
      <c r="X29" s="2"/>
      <c r="Y29" s="2"/>
    </row>
    <row r="30" spans="1:25" ht="17.850000000000001" customHeight="1">
      <c r="A30" s="2"/>
      <c r="B30" s="2"/>
      <c r="C30" s="2"/>
      <c r="D30" s="2"/>
      <c r="E30" s="2"/>
      <c r="F30" s="2"/>
      <c r="G30" s="2"/>
      <c r="H30" s="2"/>
      <c r="I30" s="2"/>
      <c r="J30" s="2"/>
      <c r="K30" s="2"/>
      <c r="L30" s="2"/>
      <c r="M30" s="2"/>
      <c r="N30" s="2"/>
      <c r="O30" s="2"/>
      <c r="P30" s="2"/>
      <c r="Q30" s="2"/>
      <c r="R30" s="2"/>
      <c r="S30" s="2"/>
      <c r="T30" s="2"/>
      <c r="U30" s="2"/>
      <c r="V30" s="2"/>
      <c r="W30" s="2"/>
      <c r="X30" s="2"/>
      <c r="Y30" s="2"/>
    </row>
    <row r="31" spans="1:25" ht="17.100000000000001" customHeight="1">
      <c r="A31" s="2"/>
      <c r="B31" s="2"/>
      <c r="C31" s="2"/>
      <c r="D31" s="2"/>
      <c r="E31" s="2"/>
      <c r="F31" s="2"/>
      <c r="G31" s="2"/>
      <c r="H31" s="2"/>
      <c r="I31" s="2"/>
      <c r="J31" s="2"/>
      <c r="K31" s="2"/>
      <c r="L31" s="2"/>
      <c r="M31" s="2"/>
      <c r="N31" s="2"/>
      <c r="O31" s="2"/>
      <c r="P31" s="2"/>
      <c r="Q31" s="2"/>
      <c r="R31" s="2"/>
      <c r="S31" s="2"/>
      <c r="T31" s="2"/>
      <c r="U31" s="2"/>
      <c r="V31" s="2"/>
      <c r="W31" s="2"/>
      <c r="X31" s="2"/>
      <c r="Y31" s="2"/>
    </row>
    <row r="32" spans="1:25" ht="17.100000000000001" customHeight="1">
      <c r="A32" s="2"/>
      <c r="B32" s="2"/>
      <c r="C32" s="2"/>
      <c r="D32" s="2"/>
      <c r="E32" s="2"/>
      <c r="F32" s="2"/>
      <c r="G32" s="2"/>
      <c r="H32" s="2"/>
      <c r="I32" s="2"/>
      <c r="J32" s="2"/>
      <c r="K32" s="2"/>
      <c r="L32" s="2"/>
      <c r="M32" s="2"/>
      <c r="N32" s="2"/>
      <c r="O32" s="2"/>
      <c r="P32" s="2"/>
      <c r="Q32" s="2"/>
      <c r="R32" s="2"/>
      <c r="S32" s="2"/>
      <c r="T32" s="2"/>
      <c r="U32" s="2"/>
      <c r="V32" s="2"/>
      <c r="W32" s="2"/>
      <c r="X32" s="2"/>
      <c r="Y32" s="2"/>
    </row>
    <row r="33" spans="1:26" ht="17.850000000000001" customHeight="1">
      <c r="A33" s="2"/>
      <c r="B33" s="2"/>
      <c r="C33" s="2"/>
      <c r="D33" s="2"/>
      <c r="E33" s="2"/>
      <c r="F33" s="2"/>
      <c r="G33" s="2"/>
      <c r="H33" s="2"/>
      <c r="I33" s="2"/>
      <c r="J33" s="2"/>
      <c r="K33" s="2"/>
      <c r="L33" s="2"/>
      <c r="M33" s="2"/>
      <c r="N33" s="2"/>
      <c r="O33" s="2"/>
      <c r="P33" s="2"/>
      <c r="Q33" s="2"/>
      <c r="R33" s="2"/>
      <c r="S33" s="2"/>
      <c r="T33" s="2"/>
      <c r="U33" s="2"/>
      <c r="V33" s="2"/>
      <c r="W33" s="2"/>
      <c r="X33" s="2"/>
      <c r="Y33" s="2"/>
    </row>
    <row r="34" spans="1:26" ht="17.850000000000001" customHeight="1">
      <c r="A34" s="2"/>
      <c r="B34" s="2"/>
      <c r="C34" s="2"/>
      <c r="D34" s="2"/>
      <c r="E34" s="2"/>
      <c r="F34" s="2"/>
      <c r="G34" s="2"/>
      <c r="H34" s="2"/>
      <c r="I34" s="2"/>
      <c r="J34" s="2"/>
      <c r="K34" s="2"/>
      <c r="L34" s="2"/>
      <c r="M34" s="2"/>
      <c r="N34" s="2"/>
      <c r="O34" s="2"/>
      <c r="P34" s="2"/>
      <c r="Q34" s="2"/>
      <c r="R34" s="2"/>
      <c r="S34" s="2"/>
      <c r="T34" s="2"/>
      <c r="U34" s="2"/>
      <c r="V34" s="2"/>
      <c r="W34" s="2"/>
      <c r="X34" s="2"/>
      <c r="Y34" s="2"/>
    </row>
    <row r="35" spans="1:26" ht="14.1"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1"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1"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7.850000000000001"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7.100000000000001"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7.850000000000001"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7.850000000000001"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7.100000000000001"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7.850000000000001"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7.100000000000001"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7.850000000000001"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7.100000000000001"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c r="A62" s="2"/>
      <c r="B62" s="2"/>
      <c r="C62" s="2"/>
      <c r="D62" s="2"/>
      <c r="E62" s="2"/>
      <c r="F62" s="2"/>
      <c r="G62" s="2"/>
      <c r="H62" s="2"/>
      <c r="I62" s="2"/>
      <c r="J62" s="2"/>
      <c r="K62" s="2"/>
      <c r="L62" s="2"/>
      <c r="M62" s="2"/>
      <c r="N62" s="2"/>
      <c r="O62" s="2"/>
      <c r="P62" s="2"/>
      <c r="Q62" s="2"/>
      <c r="R62" s="2"/>
      <c r="S62" s="2"/>
      <c r="T62" s="2"/>
      <c r="U62" s="2"/>
      <c r="V62" s="2"/>
      <c r="W62" s="2"/>
      <c r="X62" s="2"/>
      <c r="Y62" s="2"/>
      <c r="Z62" s="2"/>
    </row>
  </sheetData>
  <mergeCells count="48">
    <mergeCell ref="A22:Y22"/>
    <mergeCell ref="T7:U8"/>
    <mergeCell ref="M10:M12"/>
    <mergeCell ref="A3:Y3"/>
    <mergeCell ref="A6:A9"/>
    <mergeCell ref="B6:G6"/>
    <mergeCell ref="H6:P6"/>
    <mergeCell ref="Q6:Y6"/>
    <mergeCell ref="V7:W8"/>
    <mergeCell ref="B7:B9"/>
    <mergeCell ref="C7:D8"/>
    <mergeCell ref="X7:X9"/>
    <mergeCell ref="Y7:Y9"/>
    <mergeCell ref="E7:F8"/>
    <mergeCell ref="H7:H9"/>
    <mergeCell ref="G7:G9"/>
    <mergeCell ref="I7:J8"/>
    <mergeCell ref="V10:V12"/>
    <mergeCell ref="W10:W12"/>
    <mergeCell ref="X10:X12"/>
    <mergeCell ref="Y10:Y12"/>
    <mergeCell ref="I10:I12"/>
    <mergeCell ref="J10:J12"/>
    <mergeCell ref="U10:U12"/>
    <mergeCell ref="K7:L8"/>
    <mergeCell ref="M7:N8"/>
    <mergeCell ref="R7:S8"/>
    <mergeCell ref="P7:P9"/>
    <mergeCell ref="O7:O9"/>
    <mergeCell ref="Q7:Q9"/>
    <mergeCell ref="T10:T12"/>
    <mergeCell ref="R10:R12"/>
    <mergeCell ref="A20:Y20"/>
    <mergeCell ref="S10:S12"/>
    <mergeCell ref="A10:A12"/>
    <mergeCell ref="B10:B12"/>
    <mergeCell ref="C10:C12"/>
    <mergeCell ref="D10:D12"/>
    <mergeCell ref="K10:K12"/>
    <mergeCell ref="E10:E12"/>
    <mergeCell ref="P10:P12"/>
    <mergeCell ref="N10:N12"/>
    <mergeCell ref="L10:L12"/>
    <mergeCell ref="Q10:Q12"/>
    <mergeCell ref="G10:G12"/>
    <mergeCell ref="H10:H12"/>
    <mergeCell ref="O10:O12"/>
    <mergeCell ref="F10:F12"/>
  </mergeCells>
  <phoneticPr fontId="13"/>
  <printOptions horizontalCentered="1"/>
  <pageMargins left="0.39370078740157483" right="0.39370078740157483" top="0.43307086614173229" bottom="0.23622047244094491" header="0.31496062992125984" footer="0.15748031496062992"/>
  <pageSetup paperSize="8" scale="74" orientation="landscape" r:id="rId1"/>
  <headerFooter>
    <oddHeader>&amp;L&amp;18様式５</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249977111117893"/>
    <pageSetUpPr fitToPage="1"/>
  </sheetPr>
  <dimension ref="A2:P51"/>
  <sheetViews>
    <sheetView view="pageBreakPreview" zoomScale="70" zoomScaleNormal="60" zoomScaleSheetLayoutView="70" zoomScalePageLayoutView="85" workbookViewId="0">
      <pane xSplit="4" ySplit="7" topLeftCell="E8" activePane="bottomRight" state="frozen"/>
      <selection pane="topRight" activeCell="E1" sqref="E1"/>
      <selection pane="bottomLeft" activeCell="A8" sqref="A8"/>
      <selection pane="bottomRight" activeCell="I11" sqref="I11"/>
    </sheetView>
  </sheetViews>
  <sheetFormatPr defaultColWidth="9" defaultRowHeight="13.5"/>
  <cols>
    <col min="1" max="1" width="6.875" style="472" customWidth="1"/>
    <col min="2" max="2" width="15.125" style="672" customWidth="1"/>
    <col min="3" max="3" width="40.125" style="672" customWidth="1"/>
    <col min="4" max="4" width="50" style="672" customWidth="1"/>
    <col min="5" max="5" width="15.875" style="472" customWidth="1"/>
    <col min="6" max="9" width="12.875" style="472" customWidth="1"/>
    <col min="10" max="10" width="19.625" style="472" customWidth="1"/>
    <col min="11" max="11" width="12.875" style="472" customWidth="1"/>
    <col min="12" max="12" width="55.875" style="472" customWidth="1"/>
    <col min="13" max="13" width="10.875" style="472" customWidth="1"/>
    <col min="14" max="14" width="17.875" style="472" customWidth="1"/>
    <col min="15" max="15" width="10.875" style="472" customWidth="1"/>
    <col min="16" max="16" width="28.875" style="472" customWidth="1"/>
    <col min="17" max="16384" width="9" style="472"/>
  </cols>
  <sheetData>
    <row r="2" spans="1:16" ht="17.25">
      <c r="A2" s="671" t="s">
        <v>167</v>
      </c>
      <c r="M2" s="673"/>
      <c r="N2" s="673"/>
      <c r="O2" s="673"/>
      <c r="P2" s="673"/>
    </row>
    <row r="3" spans="1:16" ht="18.75">
      <c r="A3" s="1421" t="s">
        <v>1155</v>
      </c>
      <c r="B3" s="1421"/>
      <c r="C3" s="1421"/>
      <c r="D3" s="1421"/>
      <c r="E3" s="1421"/>
      <c r="F3" s="1421"/>
      <c r="G3" s="1421"/>
      <c r="H3" s="1421"/>
      <c r="I3" s="1421"/>
      <c r="J3" s="1421"/>
      <c r="K3" s="1421"/>
      <c r="L3" s="1421"/>
      <c r="M3" s="1421"/>
      <c r="N3" s="1421"/>
      <c r="O3" s="1421"/>
      <c r="P3" s="1421"/>
    </row>
    <row r="4" spans="1:16" ht="14.25" thickBot="1">
      <c r="A4" s="673" t="s">
        <v>1154</v>
      </c>
      <c r="L4" s="674"/>
      <c r="M4" s="673"/>
      <c r="N4" s="673"/>
      <c r="O4" s="673"/>
      <c r="P4" s="674" t="s">
        <v>40</v>
      </c>
    </row>
    <row r="5" spans="1:16" ht="14.1" customHeight="1">
      <c r="A5" s="1429" t="s">
        <v>65</v>
      </c>
      <c r="B5" s="1422" t="s">
        <v>11</v>
      </c>
      <c r="C5" s="1422" t="s">
        <v>12</v>
      </c>
      <c r="D5" s="1422" t="s">
        <v>70</v>
      </c>
      <c r="E5" s="1418" t="s">
        <v>1160</v>
      </c>
      <c r="F5" s="1433" t="s">
        <v>164</v>
      </c>
      <c r="G5" s="1434"/>
      <c r="H5" s="1434"/>
      <c r="I5" s="1435"/>
      <c r="J5" s="1418" t="s">
        <v>1161</v>
      </c>
      <c r="K5" s="1418" t="s">
        <v>1162</v>
      </c>
      <c r="L5" s="1422" t="s">
        <v>13</v>
      </c>
      <c r="M5" s="1422" t="s">
        <v>60</v>
      </c>
      <c r="N5" s="1404" t="s">
        <v>56</v>
      </c>
      <c r="O5" s="1407" t="s">
        <v>49</v>
      </c>
      <c r="P5" s="1408"/>
    </row>
    <row r="6" spans="1:16" ht="14.1" customHeight="1">
      <c r="A6" s="1430"/>
      <c r="B6" s="1423"/>
      <c r="C6" s="1423"/>
      <c r="D6" s="1423"/>
      <c r="E6" s="1419"/>
      <c r="F6" s="1026" t="s">
        <v>528</v>
      </c>
      <c r="G6" s="1026" t="s">
        <v>529</v>
      </c>
      <c r="H6" s="1432" t="s">
        <v>66</v>
      </c>
      <c r="I6" s="1432" t="s">
        <v>51</v>
      </c>
      <c r="J6" s="1419"/>
      <c r="K6" s="1419"/>
      <c r="L6" s="1423"/>
      <c r="M6" s="1423"/>
      <c r="N6" s="1405"/>
      <c r="O6" s="1427" t="s">
        <v>52</v>
      </c>
      <c r="P6" s="1425" t="s">
        <v>50</v>
      </c>
    </row>
    <row r="7" spans="1:16" ht="23.1" customHeight="1" thickBot="1">
      <c r="A7" s="1431"/>
      <c r="B7" s="1424"/>
      <c r="C7" s="1424"/>
      <c r="D7" s="1424"/>
      <c r="E7" s="1420"/>
      <c r="F7" s="1436"/>
      <c r="G7" s="1436"/>
      <c r="H7" s="1420"/>
      <c r="I7" s="1420"/>
      <c r="J7" s="1420"/>
      <c r="K7" s="1420"/>
      <c r="L7" s="1424"/>
      <c r="M7" s="1424"/>
      <c r="N7" s="1406"/>
      <c r="O7" s="1428"/>
      <c r="P7" s="1426"/>
    </row>
    <row r="8" spans="1:16" ht="53.1" customHeight="1">
      <c r="A8" s="465">
        <v>1</v>
      </c>
      <c r="B8" s="466" t="s">
        <v>530</v>
      </c>
      <c r="C8" s="466" t="s">
        <v>531</v>
      </c>
      <c r="D8" s="467" t="s">
        <v>532</v>
      </c>
      <c r="E8" s="675">
        <v>13480.87</v>
      </c>
      <c r="F8" s="453">
        <v>0</v>
      </c>
      <c r="G8" s="453"/>
      <c r="H8" s="452">
        <f>+SUM(E8:G8)</f>
        <v>13480.87</v>
      </c>
      <c r="I8" s="452">
        <v>12771</v>
      </c>
      <c r="J8" s="675">
        <v>13778.186</v>
      </c>
      <c r="K8" s="464">
        <v>15248.449000000001</v>
      </c>
      <c r="L8" s="442" t="s">
        <v>533</v>
      </c>
      <c r="M8" s="468"/>
      <c r="N8" s="469" t="s">
        <v>1204</v>
      </c>
      <c r="O8" s="470" t="s">
        <v>534</v>
      </c>
      <c r="P8" s="471" t="s">
        <v>535</v>
      </c>
    </row>
    <row r="9" spans="1:16" ht="35.85" customHeight="1">
      <c r="A9" s="465">
        <v>2</v>
      </c>
      <c r="B9" s="466" t="s">
        <v>530</v>
      </c>
      <c r="C9" s="466" t="s">
        <v>536</v>
      </c>
      <c r="D9" s="467" t="s">
        <v>532</v>
      </c>
      <c r="E9" s="452">
        <v>94.897000000000006</v>
      </c>
      <c r="F9" s="453">
        <v>0</v>
      </c>
      <c r="G9" s="453"/>
      <c r="H9" s="452">
        <f t="shared" ref="H9:H41" si="0">+SUM(E9:G9)</f>
        <v>94.897000000000006</v>
      </c>
      <c r="I9" s="452">
        <v>76.846999999999994</v>
      </c>
      <c r="J9" s="452">
        <v>93.742999999999995</v>
      </c>
      <c r="K9" s="464">
        <v>93.742999999999995</v>
      </c>
      <c r="L9" s="442" t="s">
        <v>537</v>
      </c>
      <c r="M9" s="468"/>
      <c r="N9" s="469" t="s">
        <v>538</v>
      </c>
      <c r="O9" s="470" t="s">
        <v>534</v>
      </c>
      <c r="P9" s="471" t="s">
        <v>535</v>
      </c>
    </row>
    <row r="10" spans="1:16" ht="49.35" customHeight="1">
      <c r="A10" s="465">
        <v>3</v>
      </c>
      <c r="B10" s="466" t="s">
        <v>530</v>
      </c>
      <c r="C10" s="466" t="s">
        <v>539</v>
      </c>
      <c r="D10" s="467" t="s">
        <v>540</v>
      </c>
      <c r="E10" s="452">
        <v>101.13800000000001</v>
      </c>
      <c r="F10" s="453">
        <v>0</v>
      </c>
      <c r="G10" s="453"/>
      <c r="H10" s="452">
        <f t="shared" si="0"/>
        <v>101.13800000000001</v>
      </c>
      <c r="I10" s="452">
        <v>100</v>
      </c>
      <c r="J10" s="452">
        <v>270.952</v>
      </c>
      <c r="K10" s="464">
        <v>172.72300000000001</v>
      </c>
      <c r="L10" s="442" t="s">
        <v>533</v>
      </c>
      <c r="M10" s="468"/>
      <c r="N10" s="469" t="s">
        <v>541</v>
      </c>
      <c r="O10" s="470" t="s">
        <v>534</v>
      </c>
      <c r="P10" s="471" t="s">
        <v>535</v>
      </c>
    </row>
    <row r="11" spans="1:16" ht="40.5">
      <c r="A11" s="465">
        <v>4</v>
      </c>
      <c r="B11" s="466" t="s">
        <v>530</v>
      </c>
      <c r="C11" s="466" t="s">
        <v>539</v>
      </c>
      <c r="D11" s="467" t="s">
        <v>542</v>
      </c>
      <c r="E11" s="452">
        <v>1.819</v>
      </c>
      <c r="F11" s="453">
        <v>0</v>
      </c>
      <c r="G11" s="453"/>
      <c r="H11" s="452">
        <f t="shared" si="0"/>
        <v>1.819</v>
      </c>
      <c r="I11" s="452">
        <v>0.48499999999999999</v>
      </c>
      <c r="J11" s="452">
        <v>1.831</v>
      </c>
      <c r="K11" s="464">
        <v>1.837</v>
      </c>
      <c r="L11" s="442" t="s">
        <v>543</v>
      </c>
      <c r="M11" s="468"/>
      <c r="N11" s="469" t="s">
        <v>698</v>
      </c>
      <c r="O11" s="470" t="s">
        <v>534</v>
      </c>
      <c r="P11" s="471" t="s">
        <v>535</v>
      </c>
    </row>
    <row r="12" spans="1:16" ht="40.5">
      <c r="A12" s="465">
        <v>5</v>
      </c>
      <c r="B12" s="466" t="s">
        <v>530</v>
      </c>
      <c r="C12" s="466" t="s">
        <v>544</v>
      </c>
      <c r="D12" s="467" t="s">
        <v>545</v>
      </c>
      <c r="E12" s="452">
        <v>173.07300000000001</v>
      </c>
      <c r="F12" s="453">
        <v>0</v>
      </c>
      <c r="G12" s="453" t="s">
        <v>2188</v>
      </c>
      <c r="H12" s="452">
        <f t="shared" si="0"/>
        <v>173.07300000000001</v>
      </c>
      <c r="I12" s="452">
        <v>139</v>
      </c>
      <c r="J12" s="452">
        <v>184.798</v>
      </c>
      <c r="K12" s="464">
        <v>184.798</v>
      </c>
      <c r="L12" s="442" t="s">
        <v>546</v>
      </c>
      <c r="M12" s="468"/>
      <c r="N12" s="469" t="s">
        <v>238</v>
      </c>
      <c r="O12" s="470">
        <v>3</v>
      </c>
      <c r="P12" s="471" t="s">
        <v>547</v>
      </c>
    </row>
    <row r="13" spans="1:16" ht="39.6" customHeight="1">
      <c r="A13" s="465">
        <v>6</v>
      </c>
      <c r="B13" s="466" t="s">
        <v>530</v>
      </c>
      <c r="C13" s="466" t="s">
        <v>548</v>
      </c>
      <c r="D13" s="467" t="s">
        <v>549</v>
      </c>
      <c r="E13" s="452">
        <v>95.783000000000001</v>
      </c>
      <c r="F13" s="453">
        <v>0</v>
      </c>
      <c r="G13" s="453">
        <v>0</v>
      </c>
      <c r="H13" s="452">
        <f t="shared" si="0"/>
        <v>95.783000000000001</v>
      </c>
      <c r="I13" s="452">
        <v>85</v>
      </c>
      <c r="J13" s="452">
        <v>116.417</v>
      </c>
      <c r="K13" s="464">
        <v>120.622</v>
      </c>
      <c r="L13" s="442" t="s">
        <v>533</v>
      </c>
      <c r="M13" s="468"/>
      <c r="N13" s="469" t="s">
        <v>1763</v>
      </c>
      <c r="O13" s="470">
        <v>4</v>
      </c>
      <c r="P13" s="471" t="s">
        <v>550</v>
      </c>
    </row>
    <row r="14" spans="1:16" ht="40.5">
      <c r="A14" s="465">
        <v>7</v>
      </c>
      <c r="B14" s="466" t="s">
        <v>530</v>
      </c>
      <c r="C14" s="466" t="s">
        <v>551</v>
      </c>
      <c r="D14" s="467" t="s">
        <v>532</v>
      </c>
      <c r="E14" s="452">
        <v>4.5970000000000004</v>
      </c>
      <c r="F14" s="453">
        <v>0</v>
      </c>
      <c r="G14" s="453">
        <v>0</v>
      </c>
      <c r="H14" s="452">
        <f t="shared" si="0"/>
        <v>4.5970000000000004</v>
      </c>
      <c r="I14" s="452">
        <v>4</v>
      </c>
      <c r="J14" s="452">
        <v>4.6820000000000004</v>
      </c>
      <c r="K14" s="464">
        <v>4.6820000000000004</v>
      </c>
      <c r="L14" s="442" t="s">
        <v>533</v>
      </c>
      <c r="M14" s="468"/>
      <c r="N14" s="469" t="s">
        <v>1763</v>
      </c>
      <c r="O14" s="470">
        <v>4</v>
      </c>
      <c r="P14" s="471" t="s">
        <v>550</v>
      </c>
    </row>
    <row r="15" spans="1:16" ht="40.5">
      <c r="A15" s="465">
        <v>8</v>
      </c>
      <c r="B15" s="466" t="s">
        <v>530</v>
      </c>
      <c r="C15" s="466" t="s">
        <v>552</v>
      </c>
      <c r="D15" s="467" t="s">
        <v>553</v>
      </c>
      <c r="E15" s="452">
        <v>72.741</v>
      </c>
      <c r="F15" s="453">
        <v>0</v>
      </c>
      <c r="G15" s="453">
        <v>0</v>
      </c>
      <c r="H15" s="452">
        <f t="shared" si="0"/>
        <v>72.741</v>
      </c>
      <c r="I15" s="452">
        <v>67.703999999999994</v>
      </c>
      <c r="J15" s="452">
        <v>75.703999999999994</v>
      </c>
      <c r="K15" s="464">
        <v>76.135999999999996</v>
      </c>
      <c r="L15" s="442" t="s">
        <v>554</v>
      </c>
      <c r="M15" s="468"/>
      <c r="N15" s="469" t="s">
        <v>698</v>
      </c>
      <c r="O15" s="470">
        <v>8</v>
      </c>
      <c r="P15" s="471" t="s">
        <v>555</v>
      </c>
    </row>
    <row r="16" spans="1:16" ht="40.5">
      <c r="A16" s="465">
        <v>9</v>
      </c>
      <c r="B16" s="466" t="s">
        <v>530</v>
      </c>
      <c r="C16" s="466" t="s">
        <v>539</v>
      </c>
      <c r="D16" s="467" t="s">
        <v>540</v>
      </c>
      <c r="E16" s="452">
        <v>23.766999999999999</v>
      </c>
      <c r="F16" s="453">
        <v>0</v>
      </c>
      <c r="G16" s="453">
        <v>0</v>
      </c>
      <c r="H16" s="452">
        <f t="shared" si="0"/>
        <v>23.766999999999999</v>
      </c>
      <c r="I16" s="452">
        <v>20.234999999999999</v>
      </c>
      <c r="J16" s="452">
        <v>27.039000000000001</v>
      </c>
      <c r="K16" s="464">
        <v>31.378</v>
      </c>
      <c r="L16" s="442" t="s">
        <v>554</v>
      </c>
      <c r="M16" s="468"/>
      <c r="N16" s="469" t="s">
        <v>698</v>
      </c>
      <c r="O16" s="470">
        <v>9</v>
      </c>
      <c r="P16" s="471" t="s">
        <v>556</v>
      </c>
    </row>
    <row r="17" spans="1:16" ht="27">
      <c r="A17" s="465">
        <v>10</v>
      </c>
      <c r="B17" s="466" t="s">
        <v>530</v>
      </c>
      <c r="C17" s="466" t="s">
        <v>536</v>
      </c>
      <c r="D17" s="467" t="s">
        <v>532</v>
      </c>
      <c r="E17" s="452">
        <v>2.0760000000000001</v>
      </c>
      <c r="F17" s="453">
        <v>0</v>
      </c>
      <c r="G17" s="453">
        <v>0</v>
      </c>
      <c r="H17" s="452">
        <f t="shared" si="0"/>
        <v>2.0760000000000001</v>
      </c>
      <c r="I17" s="452">
        <v>1</v>
      </c>
      <c r="J17" s="452">
        <v>2.1669999999999998</v>
      </c>
      <c r="K17" s="464">
        <v>2.1760000000000002</v>
      </c>
      <c r="L17" s="442" t="s">
        <v>537</v>
      </c>
      <c r="M17" s="468"/>
      <c r="N17" s="469" t="s">
        <v>698</v>
      </c>
      <c r="O17" s="470" t="s">
        <v>534</v>
      </c>
      <c r="P17" s="471" t="s">
        <v>535</v>
      </c>
    </row>
    <row r="18" spans="1:16" ht="27">
      <c r="A18" s="465">
        <v>11</v>
      </c>
      <c r="B18" s="466" t="s">
        <v>530</v>
      </c>
      <c r="C18" s="466" t="s">
        <v>557</v>
      </c>
      <c r="D18" s="467" t="s">
        <v>558</v>
      </c>
      <c r="E18" s="452">
        <v>313.50299999999999</v>
      </c>
      <c r="F18" s="453">
        <v>0</v>
      </c>
      <c r="G18" s="453">
        <v>0</v>
      </c>
      <c r="H18" s="452">
        <f t="shared" si="0"/>
        <v>313.50299999999999</v>
      </c>
      <c r="I18" s="452">
        <v>303.90218700000003</v>
      </c>
      <c r="J18" s="452">
        <v>357.798</v>
      </c>
      <c r="K18" s="464">
        <v>357.30799999999999</v>
      </c>
      <c r="L18" s="442" t="s">
        <v>533</v>
      </c>
      <c r="M18" s="468"/>
      <c r="N18" s="469" t="s">
        <v>559</v>
      </c>
      <c r="O18" s="470">
        <v>9</v>
      </c>
      <c r="P18" s="471" t="s">
        <v>556</v>
      </c>
    </row>
    <row r="19" spans="1:16" ht="27">
      <c r="A19" s="465">
        <v>12</v>
      </c>
      <c r="B19" s="466" t="s">
        <v>530</v>
      </c>
      <c r="C19" s="466" t="s">
        <v>557</v>
      </c>
      <c r="D19" s="467" t="s">
        <v>560</v>
      </c>
      <c r="E19" s="452">
        <v>169.73099999999999</v>
      </c>
      <c r="F19" s="453">
        <v>0</v>
      </c>
      <c r="G19" s="453">
        <v>0</v>
      </c>
      <c r="H19" s="452">
        <f t="shared" si="0"/>
        <v>169.73099999999999</v>
      </c>
      <c r="I19" s="452">
        <v>156.689595</v>
      </c>
      <c r="J19" s="452">
        <v>178.49</v>
      </c>
      <c r="K19" s="464">
        <v>178.102</v>
      </c>
      <c r="L19" s="442" t="s">
        <v>561</v>
      </c>
      <c r="M19" s="468"/>
      <c r="N19" s="469" t="s">
        <v>559</v>
      </c>
      <c r="O19" s="470">
        <v>9</v>
      </c>
      <c r="P19" s="471" t="s">
        <v>556</v>
      </c>
    </row>
    <row r="20" spans="1:16" ht="40.5">
      <c r="A20" s="465">
        <v>13</v>
      </c>
      <c r="B20" s="466" t="s">
        <v>530</v>
      </c>
      <c r="C20" s="466" t="s">
        <v>562</v>
      </c>
      <c r="D20" s="467" t="s">
        <v>563</v>
      </c>
      <c r="E20" s="452">
        <v>52.438000000000002</v>
      </c>
      <c r="F20" s="453">
        <v>0</v>
      </c>
      <c r="G20" s="453" t="s">
        <v>2185</v>
      </c>
      <c r="H20" s="452">
        <f t="shared" si="0"/>
        <v>52.438000000000002</v>
      </c>
      <c r="I20" s="452">
        <v>53.045000000000002</v>
      </c>
      <c r="J20" s="452">
        <v>62.881</v>
      </c>
      <c r="K20" s="452">
        <v>63.881</v>
      </c>
      <c r="L20" s="442" t="s">
        <v>554</v>
      </c>
      <c r="M20" s="468"/>
      <c r="N20" s="469" t="s">
        <v>564</v>
      </c>
      <c r="O20" s="470">
        <v>6</v>
      </c>
      <c r="P20" s="471" t="s">
        <v>565</v>
      </c>
    </row>
    <row r="21" spans="1:16" ht="40.5">
      <c r="A21" s="465">
        <v>14</v>
      </c>
      <c r="B21" s="466" t="s">
        <v>530</v>
      </c>
      <c r="C21" s="466" t="s">
        <v>566</v>
      </c>
      <c r="D21" s="467" t="s">
        <v>567</v>
      </c>
      <c r="E21" s="452">
        <v>47.465000000000003</v>
      </c>
      <c r="F21" s="453">
        <v>0</v>
      </c>
      <c r="G21" s="453" t="s">
        <v>2185</v>
      </c>
      <c r="H21" s="452">
        <f t="shared" si="0"/>
        <v>47.465000000000003</v>
      </c>
      <c r="I21" s="452">
        <v>45.901000000000003</v>
      </c>
      <c r="J21" s="452">
        <v>54.603000000000002</v>
      </c>
      <c r="K21" s="464">
        <v>53.603000000000002</v>
      </c>
      <c r="L21" s="442" t="s">
        <v>554</v>
      </c>
      <c r="M21" s="468"/>
      <c r="N21" s="469" t="s">
        <v>564</v>
      </c>
      <c r="O21" s="470">
        <v>7</v>
      </c>
      <c r="P21" s="471" t="s">
        <v>568</v>
      </c>
    </row>
    <row r="22" spans="1:16" ht="54">
      <c r="A22" s="465">
        <v>15</v>
      </c>
      <c r="B22" s="466" t="s">
        <v>530</v>
      </c>
      <c r="C22" s="466" t="s">
        <v>566</v>
      </c>
      <c r="D22" s="467" t="s">
        <v>569</v>
      </c>
      <c r="E22" s="452">
        <v>76.302999999999997</v>
      </c>
      <c r="F22" s="453">
        <v>0</v>
      </c>
      <c r="G22" s="453" t="s">
        <v>2186</v>
      </c>
      <c r="H22" s="452">
        <f t="shared" si="0"/>
        <v>76.302999999999997</v>
      </c>
      <c r="I22" s="452">
        <v>72.215000000000003</v>
      </c>
      <c r="J22" s="452">
        <v>78.072000000000003</v>
      </c>
      <c r="K22" s="464">
        <v>80.131</v>
      </c>
      <c r="L22" s="442" t="s">
        <v>570</v>
      </c>
      <c r="M22" s="468"/>
      <c r="N22" s="469" t="s">
        <v>564</v>
      </c>
      <c r="O22" s="470">
        <v>7</v>
      </c>
      <c r="P22" s="471" t="s">
        <v>568</v>
      </c>
    </row>
    <row r="23" spans="1:16" ht="54">
      <c r="A23" s="465">
        <v>16</v>
      </c>
      <c r="B23" s="466" t="s">
        <v>530</v>
      </c>
      <c r="C23" s="466" t="s">
        <v>566</v>
      </c>
      <c r="D23" s="467" t="s">
        <v>632</v>
      </c>
      <c r="E23" s="452">
        <v>21.818000000000001</v>
      </c>
      <c r="F23" s="453">
        <v>0</v>
      </c>
      <c r="G23" s="453" t="s">
        <v>2185</v>
      </c>
      <c r="H23" s="452">
        <f t="shared" si="0"/>
        <v>21.818000000000001</v>
      </c>
      <c r="I23" s="452">
        <v>9.6620000000000008</v>
      </c>
      <c r="J23" s="452">
        <v>42.561</v>
      </c>
      <c r="K23" s="464">
        <v>42.363</v>
      </c>
      <c r="L23" s="442" t="s">
        <v>571</v>
      </c>
      <c r="M23" s="468"/>
      <c r="N23" s="469" t="s">
        <v>564</v>
      </c>
      <c r="O23" s="470">
        <v>7</v>
      </c>
      <c r="P23" s="471" t="s">
        <v>568</v>
      </c>
    </row>
    <row r="24" spans="1:16" ht="40.5">
      <c r="A24" s="465">
        <v>17</v>
      </c>
      <c r="B24" s="466" t="s">
        <v>530</v>
      </c>
      <c r="C24" s="466" t="s">
        <v>566</v>
      </c>
      <c r="D24" s="467" t="s">
        <v>572</v>
      </c>
      <c r="E24" s="452">
        <v>37.563000000000002</v>
      </c>
      <c r="F24" s="453">
        <v>0</v>
      </c>
      <c r="G24" s="453" t="s">
        <v>2187</v>
      </c>
      <c r="H24" s="452">
        <f t="shared" si="0"/>
        <v>37.563000000000002</v>
      </c>
      <c r="I24" s="452">
        <v>16.273</v>
      </c>
      <c r="J24" s="452">
        <v>27.295999999999999</v>
      </c>
      <c r="K24" s="464">
        <v>28.355</v>
      </c>
      <c r="L24" s="442" t="s">
        <v>573</v>
      </c>
      <c r="M24" s="468"/>
      <c r="N24" s="469" t="s">
        <v>564</v>
      </c>
      <c r="O24" s="470">
        <v>10</v>
      </c>
      <c r="P24" s="471" t="s">
        <v>1210</v>
      </c>
    </row>
    <row r="25" spans="1:16" ht="54">
      <c r="A25" s="465">
        <v>18</v>
      </c>
      <c r="B25" s="466" t="s">
        <v>530</v>
      </c>
      <c r="C25" s="466" t="s">
        <v>574</v>
      </c>
      <c r="D25" s="467" t="s">
        <v>575</v>
      </c>
      <c r="E25" s="452">
        <v>134.13900000000001</v>
      </c>
      <c r="F25" s="453">
        <v>0</v>
      </c>
      <c r="G25" s="453" t="s">
        <v>2186</v>
      </c>
      <c r="H25" s="452">
        <f t="shared" si="0"/>
        <v>134.13900000000001</v>
      </c>
      <c r="I25" s="452">
        <v>134.13900000000001</v>
      </c>
      <c r="J25" s="452">
        <v>209.63800000000001</v>
      </c>
      <c r="K25" s="464">
        <v>244.209</v>
      </c>
      <c r="L25" s="442" t="s">
        <v>576</v>
      </c>
      <c r="M25" s="468"/>
      <c r="N25" s="469" t="s">
        <v>564</v>
      </c>
      <c r="O25" s="470">
        <v>7</v>
      </c>
      <c r="P25" s="471" t="s">
        <v>568</v>
      </c>
    </row>
    <row r="26" spans="1:16" ht="40.5">
      <c r="A26" s="465">
        <v>19</v>
      </c>
      <c r="B26" s="466" t="s">
        <v>530</v>
      </c>
      <c r="C26" s="466" t="s">
        <v>577</v>
      </c>
      <c r="D26" s="467" t="s">
        <v>578</v>
      </c>
      <c r="E26" s="452">
        <v>1.2</v>
      </c>
      <c r="F26" s="453">
        <v>0</v>
      </c>
      <c r="G26" s="453" t="s">
        <v>2185</v>
      </c>
      <c r="H26" s="452">
        <f t="shared" si="0"/>
        <v>1.2</v>
      </c>
      <c r="I26" s="452">
        <v>0.54900000000000004</v>
      </c>
      <c r="J26" s="452">
        <v>1.216</v>
      </c>
      <c r="K26" s="464">
        <v>1.4019999999999999</v>
      </c>
      <c r="L26" s="442" t="s">
        <v>579</v>
      </c>
      <c r="M26" s="468"/>
      <c r="N26" s="469" t="s">
        <v>564</v>
      </c>
      <c r="O26" s="470">
        <v>9</v>
      </c>
      <c r="P26" s="471" t="s">
        <v>556</v>
      </c>
    </row>
    <row r="27" spans="1:16" ht="40.5">
      <c r="A27" s="465">
        <v>20</v>
      </c>
      <c r="B27" s="466" t="s">
        <v>580</v>
      </c>
      <c r="C27" s="466" t="s">
        <v>581</v>
      </c>
      <c r="D27" s="467" t="s">
        <v>532</v>
      </c>
      <c r="E27" s="452">
        <v>1.55</v>
      </c>
      <c r="F27" s="453">
        <v>0</v>
      </c>
      <c r="G27" s="453" t="s">
        <v>2187</v>
      </c>
      <c r="H27" s="452">
        <f t="shared" si="0"/>
        <v>1.55</v>
      </c>
      <c r="I27" s="452">
        <v>0.872</v>
      </c>
      <c r="J27" s="452">
        <v>1.5649999999999999</v>
      </c>
      <c r="K27" s="464">
        <v>1.5760000000000001</v>
      </c>
      <c r="L27" s="442" t="s">
        <v>582</v>
      </c>
      <c r="M27" s="468"/>
      <c r="N27" s="469" t="s">
        <v>564</v>
      </c>
      <c r="O27" s="470">
        <v>10</v>
      </c>
      <c r="P27" s="471" t="s">
        <v>1210</v>
      </c>
    </row>
    <row r="28" spans="1:16" ht="54">
      <c r="A28" s="465">
        <v>21</v>
      </c>
      <c r="B28" s="466" t="s">
        <v>530</v>
      </c>
      <c r="C28" s="466" t="s">
        <v>583</v>
      </c>
      <c r="D28" s="467" t="s">
        <v>584</v>
      </c>
      <c r="E28" s="452">
        <v>129.066</v>
      </c>
      <c r="F28" s="453">
        <v>0</v>
      </c>
      <c r="G28" s="453">
        <v>0</v>
      </c>
      <c r="H28" s="452">
        <f t="shared" si="0"/>
        <v>129.066</v>
      </c>
      <c r="I28" s="452">
        <v>126</v>
      </c>
      <c r="J28" s="452">
        <v>149.98599999999999</v>
      </c>
      <c r="K28" s="464">
        <v>173.029</v>
      </c>
      <c r="L28" s="442" t="s">
        <v>585</v>
      </c>
      <c r="M28" s="468"/>
      <c r="N28" s="469" t="s">
        <v>586</v>
      </c>
      <c r="O28" s="470" t="s">
        <v>587</v>
      </c>
      <c r="P28" s="471" t="s">
        <v>588</v>
      </c>
    </row>
    <row r="29" spans="1:16" ht="27">
      <c r="A29" s="465">
        <v>22</v>
      </c>
      <c r="B29" s="466" t="s">
        <v>530</v>
      </c>
      <c r="C29" s="466" t="s">
        <v>557</v>
      </c>
      <c r="D29" s="467" t="s">
        <v>560</v>
      </c>
      <c r="E29" s="452">
        <v>73.489999999999995</v>
      </c>
      <c r="F29" s="453">
        <v>0</v>
      </c>
      <c r="G29" s="453">
        <v>0</v>
      </c>
      <c r="H29" s="452">
        <f t="shared" si="0"/>
        <v>73.489999999999995</v>
      </c>
      <c r="I29" s="452">
        <v>70</v>
      </c>
      <c r="J29" s="452">
        <v>84.016000000000005</v>
      </c>
      <c r="K29" s="464">
        <v>79.393000000000001</v>
      </c>
      <c r="L29" s="442" t="s">
        <v>561</v>
      </c>
      <c r="M29" s="468"/>
      <c r="N29" s="469" t="s">
        <v>586</v>
      </c>
      <c r="O29" s="470" t="s">
        <v>534</v>
      </c>
      <c r="P29" s="471" t="s">
        <v>535</v>
      </c>
    </row>
    <row r="30" spans="1:16" ht="81">
      <c r="A30" s="465">
        <v>23</v>
      </c>
      <c r="B30" s="466" t="s">
        <v>530</v>
      </c>
      <c r="C30" s="466" t="s">
        <v>589</v>
      </c>
      <c r="D30" s="467" t="s">
        <v>590</v>
      </c>
      <c r="E30" s="452">
        <v>151900</v>
      </c>
      <c r="F30" s="453">
        <v>0</v>
      </c>
      <c r="G30" s="453"/>
      <c r="H30" s="452">
        <f t="shared" si="0"/>
        <v>151900</v>
      </c>
      <c r="I30" s="453">
        <v>151900</v>
      </c>
      <c r="J30" s="452">
        <v>140130</v>
      </c>
      <c r="K30" s="464">
        <v>189200</v>
      </c>
      <c r="L30" s="442" t="s">
        <v>591</v>
      </c>
      <c r="M30" s="468"/>
      <c r="N30" s="469" t="s">
        <v>235</v>
      </c>
      <c r="O30" s="470">
        <v>1</v>
      </c>
      <c r="P30" s="471" t="s">
        <v>592</v>
      </c>
    </row>
    <row r="31" spans="1:16" ht="40.5">
      <c r="A31" s="465">
        <v>24</v>
      </c>
      <c r="B31" s="466" t="s">
        <v>530</v>
      </c>
      <c r="C31" s="466" t="s">
        <v>593</v>
      </c>
      <c r="D31" s="467" t="s">
        <v>594</v>
      </c>
      <c r="E31" s="452">
        <v>106.13</v>
      </c>
      <c r="F31" s="453">
        <v>0</v>
      </c>
      <c r="G31" s="453"/>
      <c r="H31" s="452">
        <f t="shared" si="0"/>
        <v>106.13</v>
      </c>
      <c r="I31" s="452">
        <v>90.903000000000006</v>
      </c>
      <c r="J31" s="452">
        <v>119.928</v>
      </c>
      <c r="K31" s="464">
        <v>119.928</v>
      </c>
      <c r="L31" s="442" t="s">
        <v>595</v>
      </c>
      <c r="M31" s="468"/>
      <c r="N31" s="469" t="s">
        <v>235</v>
      </c>
      <c r="O31" s="470">
        <v>2</v>
      </c>
      <c r="P31" s="471" t="s">
        <v>596</v>
      </c>
    </row>
    <row r="32" spans="1:16" ht="40.5">
      <c r="A32" s="465">
        <v>25</v>
      </c>
      <c r="B32" s="466" t="s">
        <v>530</v>
      </c>
      <c r="C32" s="466" t="s">
        <v>593</v>
      </c>
      <c r="D32" s="467" t="s">
        <v>597</v>
      </c>
      <c r="E32" s="452">
        <v>234.47399999999999</v>
      </c>
      <c r="F32" s="453">
        <v>0</v>
      </c>
      <c r="G32" s="453"/>
      <c r="H32" s="452">
        <f t="shared" si="0"/>
        <v>234.47399999999999</v>
      </c>
      <c r="I32" s="452">
        <v>231.81800000000001</v>
      </c>
      <c r="J32" s="452">
        <v>236.59200000000001</v>
      </c>
      <c r="K32" s="464">
        <v>286.59300000000002</v>
      </c>
      <c r="L32" s="442" t="s">
        <v>598</v>
      </c>
      <c r="M32" s="468"/>
      <c r="N32" s="469" t="s">
        <v>235</v>
      </c>
      <c r="O32" s="470">
        <v>2</v>
      </c>
      <c r="P32" s="471" t="s">
        <v>596</v>
      </c>
    </row>
    <row r="33" spans="1:16" ht="40.5">
      <c r="A33" s="465">
        <v>26</v>
      </c>
      <c r="B33" s="466" t="s">
        <v>599</v>
      </c>
      <c r="C33" s="466" t="s">
        <v>600</v>
      </c>
      <c r="D33" s="467" t="s">
        <v>534</v>
      </c>
      <c r="E33" s="452">
        <v>246.68199999999999</v>
      </c>
      <c r="F33" s="453">
        <v>0</v>
      </c>
      <c r="G33" s="453"/>
      <c r="H33" s="452">
        <f t="shared" si="0"/>
        <v>246.68199999999999</v>
      </c>
      <c r="I33" s="452"/>
      <c r="J33" s="452">
        <v>193.386</v>
      </c>
      <c r="K33" s="464">
        <v>264.15699999999998</v>
      </c>
      <c r="L33" s="442" t="s">
        <v>582</v>
      </c>
      <c r="M33" s="468"/>
      <c r="N33" s="469" t="s">
        <v>235</v>
      </c>
      <c r="O33" s="470">
        <v>1</v>
      </c>
      <c r="P33" s="471" t="s">
        <v>592</v>
      </c>
    </row>
    <row r="34" spans="1:16" ht="40.5">
      <c r="A34" s="465">
        <v>27</v>
      </c>
      <c r="B34" s="466" t="s">
        <v>599</v>
      </c>
      <c r="C34" s="466" t="s">
        <v>601</v>
      </c>
      <c r="D34" s="467" t="s">
        <v>534</v>
      </c>
      <c r="E34" s="452">
        <v>196.12700000000001</v>
      </c>
      <c r="F34" s="453">
        <v>0</v>
      </c>
      <c r="G34" s="453"/>
      <c r="H34" s="452">
        <f t="shared" si="0"/>
        <v>196.12700000000001</v>
      </c>
      <c r="I34" s="452"/>
      <c r="J34" s="452">
        <v>185.75200000000001</v>
      </c>
      <c r="K34" s="464">
        <v>187.25200000000001</v>
      </c>
      <c r="L34" s="442" t="s">
        <v>582</v>
      </c>
      <c r="M34" s="468"/>
      <c r="N34" s="469" t="s">
        <v>235</v>
      </c>
      <c r="O34" s="470">
        <v>1</v>
      </c>
      <c r="P34" s="471" t="s">
        <v>592</v>
      </c>
    </row>
    <row r="35" spans="1:16" ht="40.5">
      <c r="A35" s="465">
        <v>28</v>
      </c>
      <c r="B35" s="466" t="s">
        <v>599</v>
      </c>
      <c r="C35" s="466" t="s">
        <v>602</v>
      </c>
      <c r="D35" s="467" t="s">
        <v>534</v>
      </c>
      <c r="E35" s="452">
        <v>0.1</v>
      </c>
      <c r="F35" s="453">
        <v>0</v>
      </c>
      <c r="G35" s="453"/>
      <c r="H35" s="452">
        <f>+SUM(E35:G35)</f>
        <v>0.1</v>
      </c>
      <c r="I35" s="454"/>
      <c r="J35" s="452">
        <v>0.1</v>
      </c>
      <c r="K35" s="464">
        <v>0.1</v>
      </c>
      <c r="L35" s="442" t="s">
        <v>603</v>
      </c>
      <c r="M35" s="468"/>
      <c r="N35" s="469" t="s">
        <v>235</v>
      </c>
      <c r="O35" s="470">
        <v>1</v>
      </c>
      <c r="P35" s="471" t="s">
        <v>592</v>
      </c>
    </row>
    <row r="36" spans="1:16" ht="40.5">
      <c r="A36" s="465">
        <v>29</v>
      </c>
      <c r="B36" s="466" t="s">
        <v>599</v>
      </c>
      <c r="C36" s="466" t="s">
        <v>604</v>
      </c>
      <c r="D36" s="467" t="s">
        <v>534</v>
      </c>
      <c r="E36" s="452">
        <v>10</v>
      </c>
      <c r="F36" s="453">
        <v>0</v>
      </c>
      <c r="G36" s="453"/>
      <c r="H36" s="452">
        <f t="shared" si="0"/>
        <v>10</v>
      </c>
      <c r="I36" s="454"/>
      <c r="J36" s="452">
        <v>10</v>
      </c>
      <c r="K36" s="464">
        <v>10</v>
      </c>
      <c r="L36" s="442" t="s">
        <v>755</v>
      </c>
      <c r="M36" s="468"/>
      <c r="N36" s="469" t="s">
        <v>235</v>
      </c>
      <c r="O36" s="470">
        <v>1</v>
      </c>
      <c r="P36" s="471" t="s">
        <v>592</v>
      </c>
    </row>
    <row r="37" spans="1:16" ht="48.6" customHeight="1">
      <c r="A37" s="465">
        <v>30</v>
      </c>
      <c r="B37" s="466" t="s">
        <v>530</v>
      </c>
      <c r="C37" s="466" t="s">
        <v>577</v>
      </c>
      <c r="D37" s="467" t="s">
        <v>540</v>
      </c>
      <c r="E37" s="452">
        <v>1.34</v>
      </c>
      <c r="F37" s="453">
        <v>0</v>
      </c>
      <c r="G37" s="453" t="s">
        <v>2188</v>
      </c>
      <c r="H37" s="452">
        <f t="shared" si="0"/>
        <v>1.34</v>
      </c>
      <c r="I37" s="452">
        <v>0.2</v>
      </c>
      <c r="J37" s="452">
        <v>1.34</v>
      </c>
      <c r="K37" s="464">
        <v>1.34</v>
      </c>
      <c r="L37" s="442" t="s">
        <v>546</v>
      </c>
      <c r="M37" s="468"/>
      <c r="N37" s="469" t="s">
        <v>238</v>
      </c>
      <c r="O37" s="470">
        <v>9</v>
      </c>
      <c r="P37" s="471" t="s">
        <v>556</v>
      </c>
    </row>
    <row r="38" spans="1:16" ht="40.5">
      <c r="A38" s="465">
        <v>31</v>
      </c>
      <c r="B38" s="466" t="s">
        <v>530</v>
      </c>
      <c r="C38" s="466" t="s">
        <v>605</v>
      </c>
      <c r="D38" s="467" t="s">
        <v>606</v>
      </c>
      <c r="E38" s="452">
        <v>133.99700000000001</v>
      </c>
      <c r="F38" s="453">
        <v>0</v>
      </c>
      <c r="G38" s="453">
        <v>0</v>
      </c>
      <c r="H38" s="452">
        <f>+SUM(E38:G38)</f>
        <v>133.99700000000001</v>
      </c>
      <c r="I38" s="452">
        <v>111</v>
      </c>
      <c r="J38" s="452">
        <v>146.36699999999999</v>
      </c>
      <c r="K38" s="464">
        <v>149.23099999999999</v>
      </c>
      <c r="L38" s="442" t="s">
        <v>607</v>
      </c>
      <c r="M38" s="468"/>
      <c r="N38" s="469" t="s">
        <v>239</v>
      </c>
      <c r="O38" s="470">
        <v>5</v>
      </c>
      <c r="P38" s="471" t="s">
        <v>608</v>
      </c>
    </row>
    <row r="39" spans="1:16" ht="40.5">
      <c r="A39" s="465">
        <v>32</v>
      </c>
      <c r="B39" s="466" t="s">
        <v>530</v>
      </c>
      <c r="C39" s="466" t="s">
        <v>609</v>
      </c>
      <c r="D39" s="467" t="s">
        <v>610</v>
      </c>
      <c r="E39" s="452">
        <v>492.92899999999997</v>
      </c>
      <c r="F39" s="453">
        <v>8.6971749999999997</v>
      </c>
      <c r="G39" s="453">
        <v>17</v>
      </c>
      <c r="H39" s="452">
        <f t="shared" ref="H39" si="1">+SUM(E39:G39)</f>
        <v>518.62617499999999</v>
      </c>
      <c r="I39" s="452">
        <v>440</v>
      </c>
      <c r="J39" s="452">
        <v>544.49800000000005</v>
      </c>
      <c r="K39" s="464">
        <v>562.01300000000003</v>
      </c>
      <c r="L39" s="442" t="s">
        <v>611</v>
      </c>
      <c r="M39" s="468"/>
      <c r="N39" s="469" t="s">
        <v>239</v>
      </c>
      <c r="O39" s="470">
        <v>5</v>
      </c>
      <c r="P39" s="471" t="s">
        <v>608</v>
      </c>
    </row>
    <row r="40" spans="1:16" ht="40.5">
      <c r="A40" s="465">
        <v>33</v>
      </c>
      <c r="B40" s="466" t="s">
        <v>612</v>
      </c>
      <c r="C40" s="466" t="s">
        <v>616</v>
      </c>
      <c r="D40" s="467" t="s">
        <v>532</v>
      </c>
      <c r="E40" s="452">
        <v>4031.1460000000002</v>
      </c>
      <c r="F40" s="453">
        <v>0</v>
      </c>
      <c r="G40" s="453">
        <v>0</v>
      </c>
      <c r="H40" s="452">
        <f t="shared" si="0"/>
        <v>4031.1460000000002</v>
      </c>
      <c r="I40" s="452">
        <v>3900</v>
      </c>
      <c r="J40" s="452">
        <v>4408.3460000000005</v>
      </c>
      <c r="K40" s="464">
        <v>4747.509</v>
      </c>
      <c r="L40" s="442" t="s">
        <v>546</v>
      </c>
      <c r="M40" s="468"/>
      <c r="N40" s="469" t="s">
        <v>613</v>
      </c>
      <c r="O40" s="470" t="s">
        <v>534</v>
      </c>
      <c r="P40" s="471" t="s">
        <v>535</v>
      </c>
    </row>
    <row r="41" spans="1:16" ht="50.1" customHeight="1">
      <c r="A41" s="465">
        <v>34</v>
      </c>
      <c r="B41" s="466" t="s">
        <v>612</v>
      </c>
      <c r="C41" s="466" t="s">
        <v>614</v>
      </c>
      <c r="D41" s="467" t="s">
        <v>532</v>
      </c>
      <c r="E41" s="452">
        <v>560.67399999999998</v>
      </c>
      <c r="F41" s="453">
        <v>0</v>
      </c>
      <c r="G41" s="453">
        <v>0</v>
      </c>
      <c r="H41" s="452">
        <f t="shared" si="0"/>
        <v>560.67399999999998</v>
      </c>
      <c r="I41" s="452">
        <v>496</v>
      </c>
      <c r="J41" s="452">
        <v>600.37</v>
      </c>
      <c r="K41" s="464">
        <v>670.14800000000002</v>
      </c>
      <c r="L41" s="442" t="s">
        <v>615</v>
      </c>
      <c r="M41" s="468"/>
      <c r="N41" s="469" t="s">
        <v>613</v>
      </c>
      <c r="O41" s="470" t="s">
        <v>534</v>
      </c>
      <c r="P41" s="471" t="s">
        <v>535</v>
      </c>
    </row>
    <row r="42" spans="1:16" ht="38.25" customHeight="1">
      <c r="A42" s="465">
        <v>35</v>
      </c>
      <c r="B42" s="466" t="s">
        <v>530</v>
      </c>
      <c r="C42" s="466" t="s">
        <v>593</v>
      </c>
      <c r="D42" s="467" t="s">
        <v>762</v>
      </c>
      <c r="E42" s="452">
        <v>0</v>
      </c>
      <c r="F42" s="453">
        <v>0</v>
      </c>
      <c r="G42" s="453"/>
      <c r="H42" s="452">
        <v>0</v>
      </c>
      <c r="I42" s="452">
        <v>0</v>
      </c>
      <c r="J42" s="452">
        <v>665.78300000000002</v>
      </c>
      <c r="K42" s="464">
        <v>0</v>
      </c>
      <c r="L42" s="442" t="s">
        <v>791</v>
      </c>
      <c r="M42" s="468"/>
      <c r="N42" s="469" t="s">
        <v>235</v>
      </c>
      <c r="O42" s="470">
        <v>2</v>
      </c>
      <c r="P42" s="471" t="s">
        <v>596</v>
      </c>
    </row>
    <row r="43" spans="1:16" ht="8.85" customHeight="1" thickBot="1">
      <c r="A43" s="676"/>
      <c r="B43" s="677"/>
      <c r="C43" s="677"/>
      <c r="D43" s="678"/>
      <c r="E43" s="679"/>
      <c r="F43" s="679"/>
      <c r="G43" s="679"/>
      <c r="H43" s="679"/>
      <c r="I43" s="679"/>
      <c r="J43" s="679"/>
      <c r="K43" s="679"/>
      <c r="L43" s="680"/>
      <c r="M43" s="681"/>
      <c r="N43" s="682"/>
      <c r="O43" s="683"/>
      <c r="P43" s="684"/>
    </row>
    <row r="44" spans="1:16" ht="15.75" thickTop="1">
      <c r="A44" s="1389" t="s">
        <v>57</v>
      </c>
      <c r="B44" s="1390"/>
      <c r="C44" s="1391"/>
      <c r="D44" s="685" t="s">
        <v>293</v>
      </c>
      <c r="E44" s="686">
        <f t="shared" ref="E44:I44" si="2">SUM(E8:E26,E28:E32,E37:E41)</f>
        <v>172568.16700000002</v>
      </c>
      <c r="F44" s="686">
        <f t="shared" si="2"/>
        <v>8.6971749999999997</v>
      </c>
      <c r="G44" s="686">
        <f t="shared" si="2"/>
        <v>17</v>
      </c>
      <c r="H44" s="686">
        <f t="shared" si="2"/>
        <v>172593.86417500002</v>
      </c>
      <c r="I44" s="686">
        <f t="shared" si="2"/>
        <v>171423.567782</v>
      </c>
      <c r="J44" s="686">
        <f>SUM(J8:J26,J28:J32,J37:J42)</f>
        <v>162655.29999999999</v>
      </c>
      <c r="K44" s="686">
        <f>SUM(K8:K26,K28:K32,K37:K42)</f>
        <v>212975.08199999999</v>
      </c>
      <c r="L44" s="1401"/>
      <c r="M44" s="1398"/>
      <c r="N44" s="1409"/>
      <c r="O44" s="1412"/>
      <c r="P44" s="1415"/>
    </row>
    <row r="45" spans="1:16" ht="15">
      <c r="A45" s="1392"/>
      <c r="B45" s="1393"/>
      <c r="C45" s="1394"/>
      <c r="D45" s="687" t="s">
        <v>518</v>
      </c>
      <c r="E45" s="452">
        <f>+SUM(E33:E36)</f>
        <v>452.90899999999999</v>
      </c>
      <c r="F45" s="452">
        <f t="shared" ref="F45:G45" si="3">+SUM(F33:F36)</f>
        <v>0</v>
      </c>
      <c r="G45" s="452">
        <f t="shared" si="3"/>
        <v>0</v>
      </c>
      <c r="H45" s="452">
        <f t="shared" ref="H45:I45" si="4">+SUM(H33:H36)</f>
        <v>452.90899999999999</v>
      </c>
      <c r="I45" s="452">
        <f t="shared" si="4"/>
        <v>0</v>
      </c>
      <c r="J45" s="452">
        <f>+SUM(J33:J36)</f>
        <v>389.23800000000006</v>
      </c>
      <c r="K45" s="452">
        <f>+SUM(K33:K36)</f>
        <v>461.50900000000001</v>
      </c>
      <c r="L45" s="1402"/>
      <c r="M45" s="1399"/>
      <c r="N45" s="1410"/>
      <c r="O45" s="1413"/>
      <c r="P45" s="1416"/>
    </row>
    <row r="46" spans="1:16" ht="15.75" thickBot="1">
      <c r="A46" s="1395"/>
      <c r="B46" s="1396"/>
      <c r="C46" s="1397"/>
      <c r="D46" s="688" t="s">
        <v>519</v>
      </c>
      <c r="E46" s="689">
        <f>+E27</f>
        <v>1.55</v>
      </c>
      <c r="F46" s="690">
        <f t="shared" ref="F46:I46" si="5">+F27</f>
        <v>0</v>
      </c>
      <c r="G46" s="690" t="str">
        <f t="shared" si="5"/>
        <v>-</v>
      </c>
      <c r="H46" s="689">
        <f t="shared" si="5"/>
        <v>1.55</v>
      </c>
      <c r="I46" s="689">
        <f t="shared" si="5"/>
        <v>0.872</v>
      </c>
      <c r="J46" s="689">
        <f>+J27</f>
        <v>1.5649999999999999</v>
      </c>
      <c r="K46" s="689">
        <f>+K27</f>
        <v>1.5760000000000001</v>
      </c>
      <c r="L46" s="1403"/>
      <c r="M46" s="1400"/>
      <c r="N46" s="1411"/>
      <c r="O46" s="1414"/>
      <c r="P46" s="1417"/>
    </row>
    <row r="47" spans="1:16" ht="20.25" customHeight="1">
      <c r="A47" s="407" t="s">
        <v>135</v>
      </c>
      <c r="B47" s="407"/>
      <c r="C47" s="407"/>
      <c r="D47" s="691"/>
      <c r="E47" s="692"/>
      <c r="F47" s="692"/>
      <c r="G47" s="692"/>
      <c r="H47" s="692"/>
      <c r="I47" s="692"/>
      <c r="J47" s="692"/>
      <c r="K47" s="692"/>
      <c r="L47" s="693"/>
      <c r="M47" s="694"/>
      <c r="N47" s="694"/>
      <c r="O47" s="694"/>
      <c r="P47" s="694"/>
    </row>
    <row r="48" spans="1:16" ht="20.25" customHeight="1">
      <c r="A48" s="695" t="s">
        <v>161</v>
      </c>
      <c r="B48" s="696"/>
      <c r="C48" s="696"/>
      <c r="D48" s="700"/>
      <c r="E48" s="417"/>
      <c r="F48" s="417"/>
      <c r="G48" s="417"/>
      <c r="H48" s="417"/>
      <c r="I48" s="417"/>
      <c r="J48" s="417"/>
      <c r="K48" s="417"/>
      <c r="L48" s="418"/>
      <c r="M48" s="697"/>
      <c r="N48" s="697"/>
      <c r="O48" s="697"/>
      <c r="P48" s="697"/>
    </row>
    <row r="49" spans="1:16" ht="20.25" customHeight="1">
      <c r="A49" s="412" t="s">
        <v>142</v>
      </c>
      <c r="B49" s="700"/>
      <c r="C49" s="700"/>
      <c r="D49" s="700"/>
      <c r="M49" s="414"/>
      <c r="N49" s="414"/>
      <c r="O49" s="414"/>
      <c r="P49" s="414"/>
    </row>
    <row r="50" spans="1:16" ht="20.25" customHeight="1">
      <c r="A50" s="415" t="s">
        <v>131</v>
      </c>
      <c r="B50" s="700"/>
      <c r="C50" s="700"/>
      <c r="D50" s="700"/>
      <c r="M50" s="698"/>
      <c r="N50" s="698"/>
      <c r="O50" s="698"/>
      <c r="P50" s="698"/>
    </row>
    <row r="51" spans="1:16" ht="20.25" customHeight="1">
      <c r="A51" s="412"/>
      <c r="H51" s="699"/>
      <c r="M51" s="414"/>
      <c r="N51" s="414"/>
      <c r="O51" s="414"/>
      <c r="P51" s="414"/>
    </row>
  </sheetData>
  <autoFilter ref="A7:Q42"/>
  <mergeCells count="25">
    <mergeCell ref="A3:P3"/>
    <mergeCell ref="L5:L7"/>
    <mergeCell ref="M5:M7"/>
    <mergeCell ref="D5:D7"/>
    <mergeCell ref="P6:P7"/>
    <mergeCell ref="O6:O7"/>
    <mergeCell ref="A5:A7"/>
    <mergeCell ref="I6:I7"/>
    <mergeCell ref="J5:J7"/>
    <mergeCell ref="B5:B7"/>
    <mergeCell ref="E5:E7"/>
    <mergeCell ref="F5:I5"/>
    <mergeCell ref="F6:F7"/>
    <mergeCell ref="G6:G7"/>
    <mergeCell ref="H6:H7"/>
    <mergeCell ref="C5:C7"/>
    <mergeCell ref="A44:C46"/>
    <mergeCell ref="M44:M46"/>
    <mergeCell ref="L44:L46"/>
    <mergeCell ref="N5:N7"/>
    <mergeCell ref="O5:P5"/>
    <mergeCell ref="N44:N46"/>
    <mergeCell ref="O44:O46"/>
    <mergeCell ref="P44:P46"/>
    <mergeCell ref="K5:K7"/>
  </mergeCells>
  <phoneticPr fontId="13"/>
  <printOptions horizontalCentered="1"/>
  <pageMargins left="0.25" right="0.25" top="0.75" bottom="0.75" header="0.3" footer="0.3"/>
  <pageSetup paperSize="8" scale="62" fitToHeight="0" orientation="landscape" cellComments="asDisplayed" horizontalDpi="300" verticalDpi="300" r:id="rId1"/>
  <headerFooter alignWithMargins="0">
    <oddHeader xml:space="preserve">&amp;L&amp;18　　　　　様式６&amp;R&amp;"ＭＳ Ｐゴシック,太字"&amp;12 </oddHeader>
    <oddFooter>&amp;C&amp;P/&amp;N</oddFooter>
  </headerFooter>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18</vt:i4>
      </vt:variant>
    </vt:vector>
  </HeadingPairs>
  <TitlesOfParts>
    <vt:vector size="29" baseType="lpstr">
      <vt:lpstr>反映状況調</vt:lpstr>
      <vt:lpstr>（様式１）反映状況調</vt:lpstr>
      <vt:lpstr>3１新規事業</vt:lpstr>
      <vt:lpstr>（様式２）31新規事業</vt:lpstr>
      <vt:lpstr>3２新規要求事業</vt:lpstr>
      <vt:lpstr>（様式３）32新規要求事業</vt:lpstr>
      <vt:lpstr>公開プロセス対象事業</vt:lpstr>
      <vt:lpstr>集計表（公表様式）</vt:lpstr>
      <vt:lpstr>対象外リスト</vt:lpstr>
      <vt:lpstr>（様式６）対象外リスト</vt:lpstr>
      <vt:lpstr>入力規則</vt:lpstr>
      <vt:lpstr>'（様式１）反映状況調'!Print_Area</vt:lpstr>
      <vt:lpstr>'（様式２）31新規事業'!Print_Area</vt:lpstr>
      <vt:lpstr>'（様式３）32新規要求事業'!Print_Area</vt:lpstr>
      <vt:lpstr>'（様式６）対象外リスト'!Print_Area</vt:lpstr>
      <vt:lpstr>'3１新規事業'!Print_Area</vt:lpstr>
      <vt:lpstr>'3２新規要求事業'!Print_Area</vt:lpstr>
      <vt:lpstr>公開プロセス対象事業!Print_Area</vt:lpstr>
      <vt:lpstr>対象外リスト!Print_Area</vt:lpstr>
      <vt:lpstr>反映状況調!Print_Area</vt:lpstr>
      <vt:lpstr>'（様式１）反映状況調'!Print_Titles</vt:lpstr>
      <vt:lpstr>'（様式２）31新規事業'!Print_Titles</vt:lpstr>
      <vt:lpstr>'（様式３）32新規要求事業'!Print_Titles</vt:lpstr>
      <vt:lpstr>'（様式６）対象外リスト'!Print_Titles</vt:lpstr>
      <vt:lpstr>'3１新規事業'!Print_Titles</vt:lpstr>
      <vt:lpstr>'3２新規要求事業'!Print_Titles</vt:lpstr>
      <vt:lpstr>公開プロセス対象事業!Print_Titles</vt:lpstr>
      <vt:lpstr>対象外リスト!Print_Titles</vt:lpstr>
      <vt:lpstr>反映状況調!Print_Titles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2019-09-29T12:44:22Z</dcterms:modified>
</cp:coreProperties>
</file>