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BS" sheetId="1" r:id="rId1"/>
    <sheet name="PL" sheetId="2" r:id="rId2"/>
    <sheet name="AD" sheetId="3" r:id="rId3"/>
    <sheet name="CF" sheetId="4" r:id="rId4"/>
  </sheets>
  <externalReferences>
    <externalReference r:id="rId7"/>
  </externalReferences>
  <definedNames>
    <definedName name="AS2DocOpenMode" hidden="1">"AS2DocumentEdit"</definedName>
    <definedName name="_xlnm.Print_Area" localSheetId="2">'AD'!$B$1:$D$14</definedName>
    <definedName name="_xlnm.Print_Area" localSheetId="0">'BS'!$A$1:$F$24</definedName>
    <definedName name="_xlnm.Print_Area" localSheetId="3">'CF'!$A$1:$C$46</definedName>
    <definedName name="_xlnm.Print_Area" localSheetId="1">'PL'!$A$1:$C$26</definedName>
  </definedNames>
  <calcPr fullCalcOnLoad="1"/>
</workbook>
</file>

<file path=xl/sharedStrings.xml><?xml version="1.0" encoding="utf-8"?>
<sst xmlns="http://schemas.openxmlformats.org/spreadsheetml/2006/main" count="131" uniqueCount="116">
  <si>
    <t>貸　借　対　照　表</t>
  </si>
  <si>
    <t>前会計年度</t>
  </si>
  <si>
    <t>本会計年度</t>
  </si>
  <si>
    <t>(平成28年</t>
  </si>
  <si>
    <t>(平成29年</t>
  </si>
  <si>
    <t>3月31日)</t>
  </si>
  <si>
    <t>3月31日)</t>
  </si>
  <si>
    <t>3月31日)</t>
  </si>
  <si>
    <t>＜資産の部＞</t>
  </si>
  <si>
    <t>＜負債の部＞</t>
  </si>
  <si>
    <t>未払金</t>
  </si>
  <si>
    <t>未収金</t>
  </si>
  <si>
    <t>前払金</t>
  </si>
  <si>
    <t>賞与引当金</t>
  </si>
  <si>
    <t>前払費用</t>
  </si>
  <si>
    <t>退職給付引当金</t>
  </si>
  <si>
    <t>その他の債権等</t>
  </si>
  <si>
    <t>その他の債務等</t>
  </si>
  <si>
    <t>　貸倒引当金</t>
  </si>
  <si>
    <t>有形固定資産</t>
  </si>
  <si>
    <t>国有財産（公共用財産を除く）</t>
  </si>
  <si>
    <t>　　土地</t>
  </si>
  <si>
    <t>負債合計</t>
  </si>
  <si>
    <t>　　立木竹</t>
  </si>
  <si>
    <t>&lt;資産・負債差額の部&gt;</t>
  </si>
  <si>
    <t>　　建物</t>
  </si>
  <si>
    <t>　　工作物</t>
  </si>
  <si>
    <t>資産・負債差額</t>
  </si>
  <si>
    <t>　　船舶</t>
  </si>
  <si>
    <t>　　建設仮勘定</t>
  </si>
  <si>
    <t>　物品</t>
  </si>
  <si>
    <t>無形固定資産</t>
  </si>
  <si>
    <t>出資金</t>
  </si>
  <si>
    <t>資産合計</t>
  </si>
  <si>
    <t>負債及び資産・負債差額合計</t>
  </si>
  <si>
    <t>業務費用計算書</t>
  </si>
  <si>
    <t>前会計年度</t>
  </si>
  <si>
    <t>本会計年度</t>
  </si>
  <si>
    <t>(自　平成27年４月１日)</t>
  </si>
  <si>
    <t>(自　平成28年４月１日)</t>
  </si>
  <si>
    <t>(至　平成28年３月31日)</t>
  </si>
  <si>
    <t>(至　平成29年３月31日)</t>
  </si>
  <si>
    <t>人件費</t>
  </si>
  <si>
    <t>賞与引当金繰入額</t>
  </si>
  <si>
    <t>退職給付引当金繰入額</t>
  </si>
  <si>
    <t>補助金等</t>
  </si>
  <si>
    <t>委託費</t>
  </si>
  <si>
    <t>交付金</t>
  </si>
  <si>
    <t>支出金</t>
  </si>
  <si>
    <t>分担金</t>
  </si>
  <si>
    <t>拠出金</t>
  </si>
  <si>
    <t>独立行政法人運営費交付金</t>
  </si>
  <si>
    <t>エネルギー対策特別会計への繰入</t>
  </si>
  <si>
    <t>労働保険特別会計への繰入</t>
  </si>
  <si>
    <t>庁費等</t>
  </si>
  <si>
    <t>その他の経費</t>
  </si>
  <si>
    <t>減価償却費</t>
  </si>
  <si>
    <t>貸倒引当金繰入額</t>
  </si>
  <si>
    <t>資産処分損益</t>
  </si>
  <si>
    <t>資産評価損</t>
  </si>
  <si>
    <t>　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</si>
  <si>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</si>
  <si>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</si>
  <si>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</si>
  <si>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</si>
  <si>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</si>
  <si>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</si>
  <si>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Ⅳ　無償所管換等</t>
  </si>
  <si>
    <t>Ⅴ　資産評価差額</t>
  </si>
  <si>
    <t>Ⅵ　本年度末資産・負債差額</t>
  </si>
  <si>
    <t>差</t>
  </si>
  <si>
    <t>区分別収支計算書</t>
  </si>
  <si>
    <t>前会計年度</t>
  </si>
  <si>
    <t>本会計年度</t>
  </si>
  <si>
    <t>Ⅰ　業務収支</t>
  </si>
  <si>
    <t>１　財源</t>
  </si>
  <si>
    <t>主管の収納済歳入額</t>
  </si>
  <si>
    <t>配賦財源</t>
  </si>
  <si>
    <t>財源合計</t>
  </si>
  <si>
    <t>２　業務支出</t>
  </si>
  <si>
    <t>(1)　業務支出（施設整備支出を除く）</t>
  </si>
  <si>
    <t>人件費</t>
  </si>
  <si>
    <t>補助金等</t>
  </si>
  <si>
    <t>委託費</t>
  </si>
  <si>
    <t>交付金</t>
  </si>
  <si>
    <t>分担金</t>
  </si>
  <si>
    <t>拠出金</t>
  </si>
  <si>
    <t>独立行政法人運営費交付金</t>
  </si>
  <si>
    <t>庁費等の支出</t>
  </si>
  <si>
    <t>エネルギー対策特別会計への繰入</t>
  </si>
  <si>
    <t>労働保険特別会計への繰入</t>
  </si>
  <si>
    <t>出資による支出</t>
  </si>
  <si>
    <t>その他の支出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</si>
  <si>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</si>
  <si>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</si>
  <si>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</si>
  <si>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</si>
  <si>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</si>
  <si>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</si>
  <si>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</si>
  <si>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</si>
  <si>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</si>
  <si>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業務収支</t>
  </si>
  <si>
    <t>本年度収支</t>
  </si>
  <si>
    <t>翌年度歳入繰入</t>
  </si>
  <si>
    <t>本年度末現金・預金残高</t>
  </si>
  <si>
    <t>Ⅱ　財務収支</t>
  </si>
  <si>
    <t>財務収支</t>
  </si>
  <si>
    <t>-</t>
  </si>
  <si>
    <t>本年度収支</t>
  </si>
  <si>
    <t>翌年度歳入繰入</t>
  </si>
  <si>
    <t>本年度末現金･預金残高</t>
  </si>
  <si>
    <t>(単位：百万円)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</si>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</sst>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&quot; &quot;;&quot;△ &quot;#,##0&quot; 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6" fontId="2" fillId="33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33" borderId="10" xfId="0" applyNumberFormat="1" applyFont="1" applyFill="1" applyBorder="1" applyAlignment="1">
      <alignment shrinkToFit="1"/>
    </xf>
    <xf numFmtId="38" fontId="6" fillId="33" borderId="10" xfId="48" applyFont="1" applyFill="1" applyBorder="1" applyAlignment="1">
      <alignment shrinkToFit="1"/>
    </xf>
    <xf numFmtId="38" fontId="6" fillId="33" borderId="10" xfId="48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33" borderId="11" xfId="0" applyNumberFormat="1" applyFont="1" applyFill="1" applyBorder="1" applyAlignment="1">
      <alignment shrinkToFit="1"/>
    </xf>
    <xf numFmtId="38" fontId="6" fillId="33" borderId="12" xfId="48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 shrinkToFit="1"/>
    </xf>
    <xf numFmtId="38" fontId="6" fillId="33" borderId="14" xfId="48" applyFont="1" applyFill="1" applyBorder="1" applyAlignment="1">
      <alignment horizontal="center" vertical="center" shrinkToFit="1"/>
    </xf>
    <xf numFmtId="38" fontId="6" fillId="33" borderId="0" xfId="48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shrinkToFit="1"/>
    </xf>
    <xf numFmtId="176" fontId="8" fillId="33" borderId="15" xfId="0" applyNumberFormat="1" applyFont="1" applyFill="1" applyBorder="1" applyAlignment="1">
      <alignment shrinkToFit="1"/>
    </xf>
    <xf numFmtId="38" fontId="8" fillId="33" borderId="0" xfId="48" applyFont="1" applyFill="1" applyBorder="1" applyAlignment="1">
      <alignment horizontal="left" vertical="center" shrinkToFit="1"/>
    </xf>
    <xf numFmtId="176" fontId="8" fillId="33" borderId="16" xfId="0" applyNumberFormat="1" applyFont="1" applyFill="1" applyBorder="1" applyAlignment="1">
      <alignment vertical="center" shrinkToFit="1"/>
    </xf>
    <xf numFmtId="38" fontId="8" fillId="33" borderId="17" xfId="48" applyFont="1" applyFill="1" applyBorder="1" applyAlignment="1">
      <alignment horizontal="left" vertical="center" shrinkToFit="1"/>
    </xf>
    <xf numFmtId="38" fontId="8" fillId="33" borderId="0" xfId="48" applyFont="1" applyFill="1" applyBorder="1" applyAlignment="1">
      <alignment horizontal="right" vertical="center" shrinkToFit="1"/>
    </xf>
    <xf numFmtId="38" fontId="8" fillId="33" borderId="17" xfId="48" applyFont="1" applyFill="1" applyBorder="1" applyAlignment="1">
      <alignment horizontal="right" vertical="center" shrinkToFit="1"/>
    </xf>
    <xf numFmtId="176" fontId="6" fillId="33" borderId="15" xfId="0" applyNumberFormat="1" applyFont="1" applyFill="1" applyBorder="1" applyAlignment="1">
      <alignment horizontal="distributed" vertical="center" shrinkToFit="1"/>
    </xf>
    <xf numFmtId="38" fontId="6" fillId="33" borderId="0" xfId="48" applyFont="1" applyFill="1" applyBorder="1" applyAlignment="1">
      <alignment horizontal="distributed" vertical="center" shrinkToFit="1"/>
    </xf>
    <xf numFmtId="176" fontId="6" fillId="33" borderId="16" xfId="0" applyNumberFormat="1" applyFont="1" applyFill="1" applyBorder="1" applyAlignment="1">
      <alignment horizontal="distributed" vertical="center" shrinkToFit="1"/>
    </xf>
    <xf numFmtId="38" fontId="6" fillId="33" borderId="17" xfId="48" applyFont="1" applyFill="1" applyBorder="1" applyAlignment="1">
      <alignment horizontal="distributed" vertical="center" shrinkToFit="1"/>
    </xf>
    <xf numFmtId="38" fontId="6" fillId="33" borderId="0" xfId="48" applyFont="1" applyFill="1" applyBorder="1" applyAlignment="1">
      <alignment horizontal="right" vertical="center" shrinkToFit="1"/>
    </xf>
    <xf numFmtId="176" fontId="6" fillId="33" borderId="16" xfId="0" applyNumberFormat="1" applyFont="1" applyFill="1" applyBorder="1" applyAlignment="1">
      <alignment vertical="center" shrinkToFit="1"/>
    </xf>
    <xf numFmtId="38" fontId="6" fillId="33" borderId="0" xfId="48" applyNumberFormat="1" applyFont="1" applyFill="1" applyBorder="1" applyAlignment="1">
      <alignment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33" borderId="0" xfId="48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38" fontId="6" fillId="0" borderId="0" xfId="48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33" borderId="0" xfId="48" applyFont="1" applyFill="1" applyBorder="1" applyAlignment="1">
      <alignment/>
    </xf>
    <xf numFmtId="176" fontId="6" fillId="33" borderId="15" xfId="0" applyNumberFormat="1" applyFont="1" applyFill="1" applyBorder="1" applyAlignment="1">
      <alignment horizontal="left" vertical="center" wrapText="1" indent="1" shrinkToFit="1"/>
    </xf>
    <xf numFmtId="176" fontId="6" fillId="0" borderId="18" xfId="0" applyNumberFormat="1" applyFont="1" applyFill="1" applyBorder="1" applyAlignment="1">
      <alignment vertical="center" shrinkToFit="1"/>
    </xf>
    <xf numFmtId="38" fontId="6" fillId="0" borderId="10" xfId="48" applyNumberFormat="1" applyFont="1" applyFill="1" applyBorder="1" applyAlignment="1">
      <alignment vertical="center" shrinkToFit="1"/>
    </xf>
    <xf numFmtId="38" fontId="6" fillId="0" borderId="19" xfId="48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38" fontId="6" fillId="0" borderId="21" xfId="48" applyNumberFormat="1" applyFont="1" applyFill="1" applyBorder="1" applyAlignment="1">
      <alignment vertical="center" shrinkToFit="1"/>
    </xf>
    <xf numFmtId="38" fontId="6" fillId="0" borderId="22" xfId="48" applyFont="1" applyFill="1" applyBorder="1" applyAlignment="1">
      <alignment vertical="center" shrinkToFit="1"/>
    </xf>
    <xf numFmtId="176" fontId="6" fillId="33" borderId="23" xfId="0" applyNumberFormat="1" applyFont="1" applyFill="1" applyBorder="1" applyAlignment="1">
      <alignment vertical="center" shrinkToFit="1"/>
    </xf>
    <xf numFmtId="38" fontId="6" fillId="33" borderId="21" xfId="48" applyFont="1" applyFill="1" applyBorder="1" applyAlignment="1">
      <alignment horizontal="right" vertical="center" shrinkToFit="1"/>
    </xf>
    <xf numFmtId="38" fontId="6" fillId="0" borderId="21" xfId="48" applyFont="1" applyFill="1" applyBorder="1" applyAlignment="1">
      <alignment horizontal="right" vertical="center" shrinkToFit="1"/>
    </xf>
    <xf numFmtId="38" fontId="6" fillId="0" borderId="21" xfId="48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Alignment="1">
      <alignment shrinkToFit="1"/>
    </xf>
    <xf numFmtId="38" fontId="6" fillId="33" borderId="0" xfId="48" applyFont="1" applyFill="1" applyAlignment="1">
      <alignment shrinkToFit="1"/>
    </xf>
    <xf numFmtId="38" fontId="6" fillId="33" borderId="0" xfId="48" applyFont="1" applyFill="1" applyAlignment="1">
      <alignment horizontal="right" shrinkToFit="1"/>
    </xf>
    <xf numFmtId="176" fontId="0" fillId="33" borderId="0" xfId="0" applyNumberFormat="1" applyFont="1" applyFill="1" applyAlignment="1">
      <alignment/>
    </xf>
    <xf numFmtId="176" fontId="9" fillId="33" borderId="0" xfId="0" applyNumberFormat="1" applyFont="1" applyFill="1" applyAlignment="1">
      <alignment vertical="top" wrapText="1"/>
    </xf>
    <xf numFmtId="38" fontId="0" fillId="33" borderId="0" xfId="48" applyFont="1" applyFill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6" fillId="33" borderId="0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177" fontId="6" fillId="33" borderId="0" xfId="48" applyNumberFormat="1" applyFont="1" applyFill="1" applyAlignment="1">
      <alignment horizontal="right" vertical="center"/>
    </xf>
    <xf numFmtId="177" fontId="6" fillId="33" borderId="11" xfId="0" applyNumberFormat="1" applyFont="1" applyFill="1" applyBorder="1" applyAlignment="1">
      <alignment vertical="center"/>
    </xf>
    <xf numFmtId="38" fontId="6" fillId="33" borderId="12" xfId="48" applyFont="1" applyFill="1" applyBorder="1" applyAlignment="1">
      <alignment horizontal="center" vertical="center"/>
    </xf>
    <xf numFmtId="177" fontId="6" fillId="33" borderId="14" xfId="48" applyNumberFormat="1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vertical="center"/>
    </xf>
    <xf numFmtId="38" fontId="8" fillId="33" borderId="0" xfId="48" applyFont="1" applyFill="1" applyBorder="1" applyAlignment="1">
      <alignment horizontal="center" vertical="center" wrapText="1"/>
    </xf>
    <xf numFmtId="177" fontId="8" fillId="33" borderId="17" xfId="48" applyNumberFormat="1" applyFont="1" applyFill="1" applyBorder="1" applyAlignment="1">
      <alignment horizontal="center" vertical="center" wrapText="1"/>
    </xf>
    <xf numFmtId="177" fontId="6" fillId="33" borderId="15" xfId="0" applyNumberFormat="1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177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top" wrapText="1"/>
    </xf>
    <xf numFmtId="177" fontId="10" fillId="0" borderId="0" xfId="0" applyNumberFormat="1" applyFont="1" applyBorder="1" applyAlignment="1">
      <alignment vertical="top" wrapText="1"/>
    </xf>
    <xf numFmtId="178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6" fillId="0" borderId="0" xfId="0" applyNumberFormat="1" applyFont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177" fontId="6" fillId="0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 wrapText="1"/>
    </xf>
    <xf numFmtId="177" fontId="6" fillId="33" borderId="24" xfId="0" applyNumberFormat="1" applyFont="1" applyFill="1" applyBorder="1" applyAlignment="1">
      <alignment vertical="center"/>
    </xf>
    <xf numFmtId="177" fontId="6" fillId="33" borderId="19" xfId="48" applyNumberFormat="1" applyFont="1" applyFill="1" applyBorder="1" applyAlignment="1">
      <alignment horizontal="right" vertical="center"/>
    </xf>
    <xf numFmtId="177" fontId="0" fillId="33" borderId="0" xfId="0" applyNumberFormat="1" applyFont="1" applyFill="1" applyAlignment="1">
      <alignment/>
    </xf>
    <xf numFmtId="177" fontId="0" fillId="33" borderId="0" xfId="48" applyNumberFormat="1" applyFont="1" applyFill="1" applyAlignment="1">
      <alignment/>
    </xf>
    <xf numFmtId="177" fontId="0" fillId="0" borderId="0" xfId="0" applyNumberFormat="1" applyFont="1" applyAlignment="1">
      <alignment/>
    </xf>
    <xf numFmtId="38" fontId="0" fillId="33" borderId="0" xfId="48" applyFont="1" applyFill="1" applyAlignment="1">
      <alignment vertical="top" wrapText="1"/>
    </xf>
    <xf numFmtId="38" fontId="0" fillId="0" borderId="0" xfId="48" applyFont="1" applyAlignment="1">
      <alignment/>
    </xf>
    <xf numFmtId="38" fontId="6" fillId="33" borderId="0" xfId="48" applyFont="1" applyFill="1" applyAlignment="1">
      <alignment/>
    </xf>
    <xf numFmtId="38" fontId="6" fillId="33" borderId="0" xfId="48" applyFont="1" applyFill="1" applyAlignment="1">
      <alignment horizontal="right" vertical="center"/>
    </xf>
    <xf numFmtId="177" fontId="6" fillId="0" borderId="11" xfId="0" applyNumberFormat="1" applyFont="1" applyFill="1" applyBorder="1" applyAlignment="1">
      <alignment/>
    </xf>
    <xf numFmtId="38" fontId="6" fillId="33" borderId="12" xfId="48" applyFont="1" applyFill="1" applyBorder="1" applyAlignment="1">
      <alignment horizontal="center" vertical="center" wrapText="1"/>
    </xf>
    <xf numFmtId="38" fontId="6" fillId="33" borderId="14" xfId="48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/>
    </xf>
    <xf numFmtId="38" fontId="8" fillId="33" borderId="0" xfId="48" applyFont="1" applyFill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7" xfId="48" applyFont="1" applyFill="1" applyBorder="1" applyAlignment="1">
      <alignment vertical="center"/>
    </xf>
    <xf numFmtId="176" fontId="6" fillId="33" borderId="0" xfId="48" applyNumberFormat="1" applyFont="1" applyFill="1" applyAlignment="1">
      <alignment vertical="center"/>
    </xf>
    <xf numFmtId="176" fontId="6" fillId="33" borderId="17" xfId="48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left" vertical="center" indent="3"/>
    </xf>
    <xf numFmtId="38" fontId="11" fillId="0" borderId="0" xfId="48" applyFont="1" applyAlignment="1">
      <alignment vertical="top" wrapText="1"/>
    </xf>
    <xf numFmtId="177" fontId="6" fillId="0" borderId="24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33" borderId="19" xfId="48" applyFont="1" applyFill="1" applyBorder="1" applyAlignment="1">
      <alignment vertical="center"/>
    </xf>
    <xf numFmtId="38" fontId="0" fillId="34" borderId="0" xfId="48" applyFont="1" applyFill="1" applyAlignment="1">
      <alignment horizontal="right"/>
    </xf>
    <xf numFmtId="38" fontId="0" fillId="33" borderId="0" xfId="48" applyFont="1" applyFill="1" applyAlignment="1">
      <alignment/>
    </xf>
    <xf numFmtId="176" fontId="0" fillId="0" borderId="0" xfId="0" applyNumberFormat="1" applyAlignment="1">
      <alignment vertical="center"/>
    </xf>
    <xf numFmtId="176" fontId="0" fillId="0" borderId="0" xfId="48" applyNumberForma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6" fontId="6" fillId="33" borderId="15" xfId="0" applyNumberFormat="1" applyFont="1" applyFill="1" applyBorder="1" applyAlignment="1">
      <alignment horizontal="left" vertical="center" indent="1"/>
    </xf>
    <xf numFmtId="38" fontId="6" fillId="33" borderId="17" xfId="48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left" vertical="center" indent="3"/>
    </xf>
    <xf numFmtId="176" fontId="6" fillId="33" borderId="0" xfId="48" applyNumberFormat="1" applyFont="1" applyFill="1" applyBorder="1" applyAlignment="1">
      <alignment horizontal="right" vertical="center" shrinkToFit="1"/>
    </xf>
    <xf numFmtId="176" fontId="6" fillId="33" borderId="17" xfId="48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33" borderId="25" xfId="48" applyNumberFormat="1" applyFont="1" applyFill="1" applyBorder="1" applyAlignment="1">
      <alignment horizontal="right" vertical="center" shrinkToFit="1"/>
    </xf>
    <xf numFmtId="176" fontId="6" fillId="33" borderId="26" xfId="48" applyNumberFormat="1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horizontal="left" vertical="center" indent="2"/>
    </xf>
    <xf numFmtId="176" fontId="6" fillId="33" borderId="15" xfId="0" applyNumberFormat="1" applyFont="1" applyFill="1" applyBorder="1" applyAlignment="1">
      <alignment horizontal="left" vertical="center" indent="4"/>
    </xf>
    <xf numFmtId="176" fontId="5" fillId="33" borderId="0" xfId="0" applyNumberFormat="1" applyFont="1" applyFill="1" applyAlignment="1">
      <alignment vertical="center"/>
    </xf>
    <xf numFmtId="176" fontId="7" fillId="0" borderId="0" xfId="0" applyNumberFormat="1" applyFont="1" applyBorder="1" applyAlignment="1">
      <alignment horizontal="left" vertical="center" wrapText="1"/>
    </xf>
    <xf numFmtId="176" fontId="6" fillId="0" borderId="17" xfId="48" applyNumberFormat="1" applyFont="1" applyFill="1" applyBorder="1" applyAlignment="1">
      <alignment vertical="center" shrinkToFit="1"/>
    </xf>
    <xf numFmtId="176" fontId="6" fillId="33" borderId="0" xfId="48" applyNumberFormat="1" applyFont="1" applyFill="1" applyAlignment="1">
      <alignment vertical="center" shrinkToFit="1"/>
    </xf>
    <xf numFmtId="176" fontId="6" fillId="0" borderId="27" xfId="48" applyNumberFormat="1" applyFont="1" applyFill="1" applyBorder="1" applyAlignment="1">
      <alignment vertical="center" shrinkToFit="1"/>
    </xf>
    <xf numFmtId="176" fontId="6" fillId="35" borderId="17" xfId="48" applyNumberFormat="1" applyFont="1" applyFill="1" applyBorder="1" applyAlignment="1">
      <alignment vertical="center" shrinkToFit="1"/>
    </xf>
    <xf numFmtId="176" fontId="6" fillId="35" borderId="26" xfId="48" applyNumberFormat="1" applyFont="1" applyFill="1" applyBorder="1" applyAlignment="1">
      <alignment vertical="center" shrinkToFit="1"/>
    </xf>
    <xf numFmtId="176" fontId="6" fillId="33" borderId="17" xfId="48" applyNumberFormat="1" applyFont="1" applyFill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left" vertical="center" wrapText="1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24" xfId="0" applyFont="1" applyFill="1" applyBorder="1" applyAlignment="1">
      <alignment horizontal="left" vertical="center" wrapText="1" indent="1"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6" fillId="35" borderId="0" xfId="48" applyFont="1" applyFill="1" applyBorder="1" applyAlignment="1">
      <alignment vertical="center" shrinkToFit="1"/>
    </xf>
    <xf numFmtId="38" fontId="6" fillId="35" borderId="0" xfId="48" applyFont="1" applyFill="1" applyBorder="1" applyAlignment="1">
      <alignment horizontal="right" vertical="center" shrinkToFit="1"/>
    </xf>
    <xf numFmtId="176" fontId="6" fillId="35" borderId="0" xfId="48" applyNumberFormat="1" applyFont="1" applyFill="1" applyBorder="1" applyAlignment="1">
      <alignment vertical="center" shrinkToFit="1"/>
    </xf>
    <xf numFmtId="38" fontId="6" fillId="35" borderId="17" xfId="48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 shrinkToFit="1"/>
    </xf>
    <xf numFmtId="177" fontId="2" fillId="33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12" fillId="33" borderId="0" xfId="0" applyNumberFormat="1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t01\&#65288;&#37096;&#23616;&#20869;&#65289;&#22823;&#33251;&#23448;&#25151;&#20250;&#35336;&#35506;\&#30435;&#26619;&#25351;&#23566;&#23460;\&#27770;&#31639;&#20418;\&#27770;&#31639;&#20418;\01%20&#27770;&#31639;&#38306;&#20418;\02%20&#36001;&#21209;&#35576;&#34920;&#38306;&#20418;\01%20&#30465;&#24193;&#21029;&#36001;&#21209;&#26360;&#39006;\H28&#36001;&#34920;&#20316;&#25104;\02&#19968;&#33324;&#20250;&#35336;\06.&#26368;&#32066;&#29256;\H28_&#19968;&#33324;&#20250;&#35336;%20WS_&#65288;11&#26376;14&#26085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PL（M)H19"/>
      <sheetName val="一般資負（M)H19"/>
      <sheetName val="一般CF（M)H19"/>
      <sheetName val="BS"/>
      <sheetName val="PL"/>
      <sheetName val="AD"/>
      <sheetName val="CF"/>
      <sheetName val="算定AD"/>
      <sheetName val="算定PL"/>
      <sheetName val="仕訳"/>
      <sheetName val="28歳出"/>
      <sheetName val="区分収支"/>
      <sheetName val="別紙1"/>
      <sheetName val="別紙3(27)"/>
      <sheetName val="別紙3(28)"/>
      <sheetName val="固定資産明細"/>
      <sheetName val="復興特会"/>
      <sheetName val="別紙8"/>
      <sheetName val="別紙9-1(27)"/>
      <sheetName val="別紙9-1(28)"/>
      <sheetName val="別紙9-2(27)"/>
      <sheetName val="別紙9-2(28)"/>
      <sheetName val="別紙10-1(27)"/>
      <sheetName val="別紙10-1(28)"/>
      <sheetName val="別紙10-2(28)"/>
      <sheetName val="物品の処理"/>
      <sheetName val="別紙11"/>
      <sheetName val="別紙12(取得価額)"/>
      <sheetName val="別紙12(積算根拠)"/>
      <sheetName val="別紙14(27)"/>
      <sheetName val="別紙14(28)"/>
      <sheetName val="別紙15-1"/>
      <sheetName val="別紙16-1（規制庁）"/>
      <sheetName val="別紙16-2（規制庁）"/>
      <sheetName val="別紙16-3（規制庁）"/>
      <sheetName val="別紙16-1 (秘書課）"/>
      <sheetName val="別紙16-2 (秘書課)"/>
      <sheetName val="別紙16-3 (秘書課)"/>
      <sheetName val="整理財源"/>
      <sheetName val="遺族年金"/>
      <sheetName val="退職引当"/>
      <sheetName val="別紙１７"/>
      <sheetName val="別紙１７別表２"/>
      <sheetName val="別紙19"/>
      <sheetName val="別紙22"/>
      <sheetName val="労働保険（前払費用）"/>
      <sheetName val="歳入の調整"/>
      <sheetName val="未収金"/>
      <sheetName val="貸倒引当金"/>
      <sheetName val="その他債務等"/>
      <sheetName val="出資金"/>
      <sheetName val="27未払費用"/>
      <sheetName val="28未払費用"/>
      <sheetName val="ソフトウェア"/>
      <sheetName val="文科省から規制庁への出向者"/>
    </sheetNames>
    <sheetDataSet>
      <sheetData sheetId="8">
        <row r="39">
          <cell r="AT39">
            <v>0</v>
          </cell>
        </row>
      </sheetData>
      <sheetData sheetId="11">
        <row r="7">
          <cell r="O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26"/>
  <sheetViews>
    <sheetView tabSelected="1" zoomScaleSheetLayoutView="115" zoomScalePageLayoutView="0" workbookViewId="0" topLeftCell="A1">
      <selection activeCell="A1" sqref="A1:F1"/>
    </sheetView>
  </sheetViews>
  <sheetFormatPr defaultColWidth="9.00390625" defaultRowHeight="13.5"/>
  <cols>
    <col min="1" max="1" width="15.625" style="53" customWidth="1"/>
    <col min="2" max="3" width="15.625" style="55" customWidth="1"/>
    <col min="4" max="4" width="15.625" style="53" customWidth="1"/>
    <col min="5" max="6" width="15.625" style="55" customWidth="1"/>
    <col min="7" max="7" width="9.375" style="55" bestFit="1" customWidth="1"/>
    <col min="8" max="8" width="15.25390625" style="8" customWidth="1"/>
    <col min="9" max="9" width="14.00390625" style="9" bestFit="1" customWidth="1"/>
    <col min="10" max="16384" width="9.00390625" style="9" customWidth="1"/>
  </cols>
  <sheetData>
    <row r="1" spans="1:8" s="3" customFormat="1" ht="21.75" customHeight="1">
      <c r="A1" s="142" t="s">
        <v>0</v>
      </c>
      <c r="B1" s="142"/>
      <c r="C1" s="142"/>
      <c r="D1" s="142"/>
      <c r="E1" s="142"/>
      <c r="F1" s="142"/>
      <c r="G1" s="1"/>
      <c r="H1" s="2"/>
    </row>
    <row r="2" spans="1:7" ht="15.75" customHeight="1" thickBot="1">
      <c r="A2" s="4"/>
      <c r="B2" s="4"/>
      <c r="C2" s="5"/>
      <c r="D2" s="4"/>
      <c r="E2" s="4"/>
      <c r="F2" s="6" t="s">
        <v>112</v>
      </c>
      <c r="G2" s="7"/>
    </row>
    <row r="3" spans="1:8" ht="15.75" customHeight="1">
      <c r="A3" s="10"/>
      <c r="B3" s="11" t="s">
        <v>1</v>
      </c>
      <c r="C3" s="11" t="s">
        <v>2</v>
      </c>
      <c r="D3" s="12"/>
      <c r="E3" s="11" t="s">
        <v>1</v>
      </c>
      <c r="F3" s="13" t="s">
        <v>2</v>
      </c>
      <c r="G3" s="14"/>
      <c r="H3" s="15"/>
    </row>
    <row r="4" spans="1:8" ht="12" customHeight="1">
      <c r="A4" s="16"/>
      <c r="B4" s="17" t="s">
        <v>3</v>
      </c>
      <c r="C4" s="17" t="s">
        <v>4</v>
      </c>
      <c r="D4" s="18"/>
      <c r="E4" s="17" t="str">
        <f>+B4</f>
        <v>(平成28年</v>
      </c>
      <c r="F4" s="19" t="str">
        <f>+C4</f>
        <v>(平成29年</v>
      </c>
      <c r="G4" s="17"/>
      <c r="H4" s="15"/>
    </row>
    <row r="5" spans="1:8" ht="12" customHeight="1">
      <c r="A5" s="16"/>
      <c r="B5" s="20" t="s">
        <v>5</v>
      </c>
      <c r="C5" s="20" t="s">
        <v>6</v>
      </c>
      <c r="D5" s="18"/>
      <c r="E5" s="20" t="s">
        <v>5</v>
      </c>
      <c r="F5" s="21" t="s">
        <v>7</v>
      </c>
      <c r="G5" s="20"/>
      <c r="H5" s="15"/>
    </row>
    <row r="6" spans="1:8" ht="16.5" customHeight="1">
      <c r="A6" s="22" t="s">
        <v>8</v>
      </c>
      <c r="B6" s="23"/>
      <c r="C6" s="23"/>
      <c r="D6" s="24" t="s">
        <v>9</v>
      </c>
      <c r="E6" s="23"/>
      <c r="F6" s="25"/>
      <c r="G6" s="23"/>
      <c r="H6" s="15"/>
    </row>
    <row r="7" spans="1:8" ht="19.5" customHeight="1">
      <c r="A7" s="31" t="s">
        <v>11</v>
      </c>
      <c r="B7" s="138">
        <v>266</v>
      </c>
      <c r="C7" s="139">
        <v>256</v>
      </c>
      <c r="D7" s="27" t="s">
        <v>10</v>
      </c>
      <c r="E7" s="28">
        <v>21</v>
      </c>
      <c r="F7" s="29">
        <v>19</v>
      </c>
      <c r="G7" s="30"/>
      <c r="H7" s="15"/>
    </row>
    <row r="8" spans="1:8" ht="19.5" customHeight="1">
      <c r="A8" s="31" t="s">
        <v>12</v>
      </c>
      <c r="B8" s="138">
        <v>377</v>
      </c>
      <c r="C8" s="138">
        <v>12</v>
      </c>
      <c r="D8" s="33" t="s">
        <v>13</v>
      </c>
      <c r="E8" s="34">
        <v>972</v>
      </c>
      <c r="F8" s="29">
        <v>1019</v>
      </c>
      <c r="G8" s="30"/>
      <c r="H8" s="15"/>
    </row>
    <row r="9" spans="1:8" ht="19.5" customHeight="1">
      <c r="A9" s="31" t="s">
        <v>14</v>
      </c>
      <c r="B9" s="138">
        <v>13</v>
      </c>
      <c r="C9" s="138">
        <v>13</v>
      </c>
      <c r="D9" s="33" t="s">
        <v>15</v>
      </c>
      <c r="E9" s="34">
        <v>16161</v>
      </c>
      <c r="F9" s="29">
        <v>15984</v>
      </c>
      <c r="G9" s="30"/>
      <c r="H9" s="15"/>
    </row>
    <row r="10" spans="1:8" ht="19.5" customHeight="1">
      <c r="A10" s="31" t="s">
        <v>16</v>
      </c>
      <c r="B10" s="139">
        <v>57</v>
      </c>
      <c r="C10" s="139">
        <v>54</v>
      </c>
      <c r="D10" s="33" t="s">
        <v>17</v>
      </c>
      <c r="E10" s="34">
        <v>167</v>
      </c>
      <c r="F10" s="29">
        <v>130</v>
      </c>
      <c r="G10" s="30"/>
      <c r="H10" s="15"/>
    </row>
    <row r="11" spans="1:8" ht="19.5" customHeight="1">
      <c r="A11" s="31" t="s">
        <v>18</v>
      </c>
      <c r="B11" s="140">
        <v>-9</v>
      </c>
      <c r="C11" s="140">
        <v>-69</v>
      </c>
      <c r="D11" s="35"/>
      <c r="E11" s="36"/>
      <c r="F11" s="37"/>
      <c r="G11" s="28"/>
      <c r="H11" s="15"/>
    </row>
    <row r="12" spans="1:8" ht="19.5" customHeight="1">
      <c r="A12" s="31" t="s">
        <v>19</v>
      </c>
      <c r="B12" s="26">
        <v>368594</v>
      </c>
      <c r="C12" s="32">
        <v>419835</v>
      </c>
      <c r="D12" s="35"/>
      <c r="E12" s="36"/>
      <c r="F12" s="37"/>
      <c r="G12" s="30"/>
      <c r="H12" s="15"/>
    </row>
    <row r="13" spans="1:8" ht="24" thickBot="1">
      <c r="A13" s="39" t="s">
        <v>20</v>
      </c>
      <c r="B13" s="26">
        <v>363593</v>
      </c>
      <c r="C13" s="32">
        <v>415545</v>
      </c>
      <c r="D13" s="40"/>
      <c r="E13" s="41"/>
      <c r="F13" s="42"/>
      <c r="G13" s="38"/>
      <c r="H13" s="15"/>
    </row>
    <row r="14" spans="1:8" ht="13.5" thickBot="1">
      <c r="A14" s="31" t="s">
        <v>21</v>
      </c>
      <c r="B14" s="26">
        <v>320684</v>
      </c>
      <c r="C14" s="32">
        <v>354663</v>
      </c>
      <c r="D14" s="43" t="s">
        <v>22</v>
      </c>
      <c r="E14" s="44">
        <v>17323</v>
      </c>
      <c r="F14" s="45">
        <v>17154</v>
      </c>
      <c r="G14" s="30"/>
      <c r="H14" s="15"/>
    </row>
    <row r="15" spans="1:8" ht="19.5" customHeight="1">
      <c r="A15" s="31" t="s">
        <v>23</v>
      </c>
      <c r="B15" s="26">
        <v>2080</v>
      </c>
      <c r="C15" s="32">
        <v>5241</v>
      </c>
      <c r="D15" s="33" t="s">
        <v>24</v>
      </c>
      <c r="E15" s="34"/>
      <c r="F15" s="29"/>
      <c r="G15" s="28"/>
      <c r="H15" s="15"/>
    </row>
    <row r="16" spans="1:8" ht="19.5" customHeight="1">
      <c r="A16" s="31" t="s">
        <v>25</v>
      </c>
      <c r="B16" s="26">
        <v>18149</v>
      </c>
      <c r="C16" s="32">
        <v>32245</v>
      </c>
      <c r="D16" s="33"/>
      <c r="E16" s="34"/>
      <c r="F16" s="29"/>
      <c r="G16" s="30"/>
      <c r="H16" s="15"/>
    </row>
    <row r="17" spans="1:8" ht="19.5" customHeight="1">
      <c r="A17" s="31" t="s">
        <v>26</v>
      </c>
      <c r="B17" s="26">
        <v>22249</v>
      </c>
      <c r="C17" s="32">
        <v>23167</v>
      </c>
      <c r="D17" s="33" t="s">
        <v>27</v>
      </c>
      <c r="E17" s="34">
        <v>462831</v>
      </c>
      <c r="F17" s="29">
        <v>516219</v>
      </c>
      <c r="G17" s="30"/>
      <c r="H17" s="15"/>
    </row>
    <row r="18" spans="1:8" ht="19.5" customHeight="1">
      <c r="A18" s="31" t="s">
        <v>28</v>
      </c>
      <c r="B18" s="26">
        <v>15</v>
      </c>
      <c r="C18" s="32">
        <v>13</v>
      </c>
      <c r="D18" s="33"/>
      <c r="E18" s="34"/>
      <c r="F18" s="29"/>
      <c r="G18" s="28"/>
      <c r="H18" s="15"/>
    </row>
    <row r="19" spans="1:8" ht="19.5" customHeight="1">
      <c r="A19" s="31" t="s">
        <v>29</v>
      </c>
      <c r="B19" s="26">
        <v>415</v>
      </c>
      <c r="C19" s="32">
        <v>213</v>
      </c>
      <c r="D19" s="33"/>
      <c r="E19" s="34"/>
      <c r="F19" s="29"/>
      <c r="G19" s="30"/>
      <c r="H19" s="15"/>
    </row>
    <row r="20" spans="1:8" ht="19.5" customHeight="1">
      <c r="A20" s="31" t="s">
        <v>30</v>
      </c>
      <c r="B20" s="26">
        <v>5001</v>
      </c>
      <c r="C20" s="32">
        <v>4289</v>
      </c>
      <c r="D20" s="33"/>
      <c r="E20" s="34"/>
      <c r="F20" s="29"/>
      <c r="G20" s="30"/>
      <c r="H20" s="15"/>
    </row>
    <row r="21" spans="1:7" ht="19.5" customHeight="1">
      <c r="A21" s="31" t="s">
        <v>31</v>
      </c>
      <c r="B21" s="26">
        <v>199</v>
      </c>
      <c r="C21" s="32">
        <v>591</v>
      </c>
      <c r="D21" s="33"/>
      <c r="E21" s="34"/>
      <c r="F21" s="29"/>
      <c r="G21" s="30"/>
    </row>
    <row r="22" spans="1:7" ht="19.5" customHeight="1" thickBot="1">
      <c r="A22" s="31" t="s">
        <v>32</v>
      </c>
      <c r="B22" s="26">
        <v>110655</v>
      </c>
      <c r="C22" s="32">
        <v>112679</v>
      </c>
      <c r="D22" s="33"/>
      <c r="E22" s="34"/>
      <c r="F22" s="29"/>
      <c r="G22" s="30"/>
    </row>
    <row r="23" spans="1:7" ht="19.5" customHeight="1" thickBot="1">
      <c r="A23" s="46" t="s">
        <v>33</v>
      </c>
      <c r="B23" s="47">
        <v>480155</v>
      </c>
      <c r="C23" s="48">
        <v>533374</v>
      </c>
      <c r="D23" s="43" t="s">
        <v>34</v>
      </c>
      <c r="E23" s="49">
        <f>B23</f>
        <v>480155</v>
      </c>
      <c r="F23" s="45">
        <f>C23</f>
        <v>533374</v>
      </c>
      <c r="G23" s="30"/>
    </row>
    <row r="24" spans="1:7" ht="12.75">
      <c r="A24" s="50"/>
      <c r="B24" s="51"/>
      <c r="C24" s="51"/>
      <c r="D24" s="50"/>
      <c r="E24" s="52"/>
      <c r="F24" s="51"/>
      <c r="G24" s="28"/>
    </row>
    <row r="25" spans="2:7" ht="22.5" customHeight="1">
      <c r="B25" s="54"/>
      <c r="C25" s="54"/>
      <c r="D25" s="54"/>
      <c r="E25" s="54"/>
      <c r="F25" s="54"/>
      <c r="G25" s="51"/>
    </row>
    <row r="26" ht="18.75">
      <c r="G26" s="54"/>
    </row>
  </sheetData>
  <sheetProtection/>
  <mergeCells count="1">
    <mergeCell ref="A1:F1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29"/>
  <sheetViews>
    <sheetView zoomScaleSheetLayoutView="75" zoomScalePageLayoutView="0" workbookViewId="0" topLeftCell="A1">
      <selection activeCell="A1" sqref="A1:C1"/>
    </sheetView>
  </sheetViews>
  <sheetFormatPr defaultColWidth="9.00390625" defaultRowHeight="13.5" outlineLevelRow="1"/>
  <cols>
    <col min="1" max="1" width="34.875" style="81" customWidth="1"/>
    <col min="2" max="2" width="17.625" style="55" customWidth="1"/>
    <col min="3" max="3" width="21.875" style="82" bestFit="1" customWidth="1"/>
    <col min="4" max="4" width="9.00390625" style="83" customWidth="1"/>
    <col min="5" max="5" width="10.875" style="83" customWidth="1"/>
    <col min="6" max="16384" width="9.00390625" style="57" customWidth="1"/>
  </cols>
  <sheetData>
    <row r="1" spans="1:9" ht="21.75" customHeight="1">
      <c r="A1" s="143" t="s">
        <v>35</v>
      </c>
      <c r="B1" s="143"/>
      <c r="C1" s="143"/>
      <c r="D1" s="56"/>
      <c r="E1" s="56"/>
      <c r="F1" s="56"/>
      <c r="G1" s="56"/>
      <c r="H1" s="56"/>
      <c r="I1" s="56"/>
    </row>
    <row r="2" spans="1:9" ht="15.75" customHeight="1" thickBot="1">
      <c r="A2" s="58"/>
      <c r="B2" s="59"/>
      <c r="C2" s="60" t="s">
        <v>112</v>
      </c>
      <c r="D2" s="144"/>
      <c r="E2" s="144"/>
      <c r="F2" s="144"/>
      <c r="G2" s="144"/>
      <c r="H2" s="144"/>
      <c r="I2" s="144"/>
    </row>
    <row r="3" spans="1:9" ht="15.75" customHeight="1">
      <c r="A3" s="61"/>
      <c r="B3" s="62" t="s">
        <v>36</v>
      </c>
      <c r="C3" s="63" t="s">
        <v>37</v>
      </c>
      <c r="D3" s="56"/>
      <c r="E3" s="56"/>
      <c r="F3" s="56"/>
      <c r="G3" s="56"/>
      <c r="H3" s="56"/>
      <c r="I3" s="56"/>
    </row>
    <row r="4" spans="1:9" ht="12" customHeight="1">
      <c r="A4" s="64"/>
      <c r="B4" s="65" t="s">
        <v>38</v>
      </c>
      <c r="C4" s="66" t="s">
        <v>39</v>
      </c>
      <c r="D4" s="56"/>
      <c r="E4" s="56"/>
      <c r="F4" s="56"/>
      <c r="G4" s="56"/>
      <c r="H4" s="56"/>
      <c r="I4" s="56"/>
    </row>
    <row r="5" spans="1:9" ht="12" customHeight="1">
      <c r="A5" s="64"/>
      <c r="B5" s="65" t="s">
        <v>40</v>
      </c>
      <c r="C5" s="66" t="s">
        <v>41</v>
      </c>
      <c r="D5" s="56"/>
      <c r="E5" s="56"/>
      <c r="F5" s="56"/>
      <c r="G5" s="56"/>
      <c r="H5" s="56"/>
      <c r="I5" s="56"/>
    </row>
    <row r="6" spans="1:9" ht="19.5" customHeight="1">
      <c r="A6" s="64"/>
      <c r="B6" s="65"/>
      <c r="C6" s="66"/>
      <c r="D6" s="56"/>
      <c r="E6" s="56"/>
      <c r="F6" s="56"/>
      <c r="G6" s="56"/>
      <c r="H6" s="56"/>
      <c r="I6" s="56"/>
    </row>
    <row r="7" spans="1:9" ht="19.5" customHeight="1">
      <c r="A7" s="67" t="s">
        <v>42</v>
      </c>
      <c r="B7" s="68">
        <v>14619</v>
      </c>
      <c r="C7" s="69">
        <v>15314</v>
      </c>
      <c r="D7" s="70"/>
      <c r="E7" s="70"/>
      <c r="F7" s="71"/>
      <c r="G7" s="71"/>
      <c r="H7" s="71"/>
      <c r="I7" s="71"/>
    </row>
    <row r="8" spans="1:9" ht="19.5" customHeight="1">
      <c r="A8" s="67" t="s">
        <v>43</v>
      </c>
      <c r="B8" s="68">
        <v>972</v>
      </c>
      <c r="C8" s="69">
        <v>1019</v>
      </c>
      <c r="D8" s="70"/>
      <c r="E8" s="70"/>
      <c r="F8" s="56"/>
      <c r="G8" s="56"/>
      <c r="H8" s="56"/>
      <c r="I8" s="56"/>
    </row>
    <row r="9" spans="1:9" ht="19.5" customHeight="1">
      <c r="A9" s="67" t="s">
        <v>44</v>
      </c>
      <c r="B9" s="68">
        <v>2268</v>
      </c>
      <c r="C9" s="72">
        <v>638</v>
      </c>
      <c r="D9" s="73"/>
      <c r="E9" s="73"/>
      <c r="F9" s="56"/>
      <c r="G9" s="56"/>
      <c r="H9" s="56"/>
      <c r="I9" s="56"/>
    </row>
    <row r="10" spans="1:9" ht="19.5" customHeight="1">
      <c r="A10" s="67" t="s">
        <v>45</v>
      </c>
      <c r="B10" s="68">
        <v>126392</v>
      </c>
      <c r="C10" s="69">
        <v>152017</v>
      </c>
      <c r="D10" s="73"/>
      <c r="E10" s="73"/>
      <c r="F10" s="74"/>
      <c r="G10" s="74"/>
      <c r="H10" s="74"/>
      <c r="I10" s="74"/>
    </row>
    <row r="11" spans="1:9" ht="19.5" customHeight="1">
      <c r="A11" s="67" t="s">
        <v>46</v>
      </c>
      <c r="B11" s="68">
        <v>9804</v>
      </c>
      <c r="C11" s="69">
        <v>9517</v>
      </c>
      <c r="D11" s="75"/>
      <c r="E11" s="75"/>
      <c r="F11" s="56"/>
      <c r="G11" s="56"/>
      <c r="H11" s="56"/>
      <c r="I11" s="56"/>
    </row>
    <row r="12" spans="1:9" ht="19.5" customHeight="1">
      <c r="A12" s="67" t="s">
        <v>47</v>
      </c>
      <c r="B12" s="76">
        <v>10484</v>
      </c>
      <c r="C12" s="69">
        <v>11355</v>
      </c>
      <c r="D12" s="75"/>
      <c r="E12" s="75"/>
      <c r="F12" s="56"/>
      <c r="G12" s="56"/>
      <c r="H12" s="56"/>
      <c r="I12" s="56"/>
    </row>
    <row r="13" spans="1:9" ht="19.5" customHeight="1" hidden="1" outlineLevel="1">
      <c r="A13" s="67" t="s">
        <v>48</v>
      </c>
      <c r="B13" s="76">
        <v>0</v>
      </c>
      <c r="C13" s="69">
        <f>'[1]算定PL'!AT39</f>
        <v>0</v>
      </c>
      <c r="D13" s="75"/>
      <c r="E13" s="75"/>
      <c r="F13" s="56"/>
      <c r="G13" s="56"/>
      <c r="H13" s="56"/>
      <c r="I13" s="56"/>
    </row>
    <row r="14" spans="1:9" ht="19.5" customHeight="1" collapsed="1">
      <c r="A14" s="67" t="s">
        <v>49</v>
      </c>
      <c r="B14" s="76">
        <v>19</v>
      </c>
      <c r="C14" s="69">
        <v>18</v>
      </c>
      <c r="D14" s="75"/>
      <c r="E14" s="75"/>
      <c r="F14" s="56"/>
      <c r="G14" s="56"/>
      <c r="H14" s="56"/>
      <c r="I14" s="56"/>
    </row>
    <row r="15" spans="1:9" ht="19.5" customHeight="1">
      <c r="A15" s="67" t="s">
        <v>50</v>
      </c>
      <c r="B15" s="76">
        <v>2382</v>
      </c>
      <c r="C15" s="69">
        <v>2348</v>
      </c>
      <c r="D15" s="75"/>
      <c r="E15" s="75"/>
      <c r="F15" s="56"/>
      <c r="G15" s="56"/>
      <c r="H15" s="56"/>
      <c r="I15" s="56"/>
    </row>
    <row r="16" spans="1:9" ht="19.5" customHeight="1">
      <c r="A16" s="67" t="s">
        <v>51</v>
      </c>
      <c r="B16" s="76">
        <v>14082</v>
      </c>
      <c r="C16" s="69">
        <v>14780</v>
      </c>
      <c r="D16" s="75"/>
      <c r="E16" s="75"/>
      <c r="F16" s="56"/>
      <c r="G16" s="56"/>
      <c r="H16" s="56"/>
      <c r="I16" s="56"/>
    </row>
    <row r="17" spans="1:9" ht="19.5" customHeight="1">
      <c r="A17" s="67" t="s">
        <v>52</v>
      </c>
      <c r="B17" s="76">
        <v>138951</v>
      </c>
      <c r="C17" s="69">
        <v>172642</v>
      </c>
      <c r="D17" s="75"/>
      <c r="E17" s="75"/>
      <c r="F17" s="56"/>
      <c r="G17" s="56"/>
      <c r="H17" s="56"/>
      <c r="I17" s="56"/>
    </row>
    <row r="18" spans="1:9" ht="19.5" customHeight="1">
      <c r="A18" s="67" t="s">
        <v>53</v>
      </c>
      <c r="B18" s="76">
        <v>83</v>
      </c>
      <c r="C18" s="69">
        <v>92</v>
      </c>
      <c r="D18" s="75"/>
      <c r="E18" s="75"/>
      <c r="F18" s="56"/>
      <c r="G18" s="56"/>
      <c r="H18" s="56"/>
      <c r="I18" s="56"/>
    </row>
    <row r="19" spans="1:9" ht="19.5" customHeight="1">
      <c r="A19" s="67" t="s">
        <v>54</v>
      </c>
      <c r="B19" s="76">
        <v>25041</v>
      </c>
      <c r="C19" s="77">
        <v>5716</v>
      </c>
      <c r="D19" s="78"/>
      <c r="E19" s="78"/>
      <c r="F19" s="74"/>
      <c r="G19" s="74"/>
      <c r="H19" s="74"/>
      <c r="I19" s="74"/>
    </row>
    <row r="20" spans="1:9" ht="19.5" customHeight="1">
      <c r="A20" s="67" t="s">
        <v>55</v>
      </c>
      <c r="B20" s="76">
        <v>991</v>
      </c>
      <c r="C20" s="69">
        <v>1046</v>
      </c>
      <c r="D20" s="75"/>
      <c r="E20" s="75"/>
      <c r="F20" s="56"/>
      <c r="G20" s="56"/>
      <c r="H20" s="56"/>
      <c r="I20" s="56"/>
    </row>
    <row r="21" spans="1:9" ht="19.5" customHeight="1">
      <c r="A21" s="67" t="s">
        <v>56</v>
      </c>
      <c r="B21" s="76">
        <v>6597</v>
      </c>
      <c r="C21" s="69">
        <v>6773</v>
      </c>
      <c r="D21" s="75"/>
      <c r="E21" s="75"/>
      <c r="F21" s="56"/>
      <c r="G21" s="56"/>
      <c r="H21" s="56"/>
      <c r="I21" s="56"/>
    </row>
    <row r="22" spans="1:9" ht="19.5" customHeight="1">
      <c r="A22" s="67" t="s">
        <v>57</v>
      </c>
      <c r="B22" s="76">
        <v>65</v>
      </c>
      <c r="C22" s="69">
        <v>67</v>
      </c>
      <c r="D22" s="75"/>
      <c r="E22" s="73"/>
      <c r="F22" s="56"/>
      <c r="G22" s="56"/>
      <c r="H22" s="56"/>
      <c r="I22" s="56"/>
    </row>
    <row r="23" spans="1:9" ht="19.5" customHeight="1">
      <c r="A23" s="67" t="s">
        <v>58</v>
      </c>
      <c r="B23" s="76">
        <v>799</v>
      </c>
      <c r="C23" s="69">
        <v>1396</v>
      </c>
      <c r="D23" s="75"/>
      <c r="E23" s="73"/>
      <c r="F23" s="56"/>
      <c r="G23" s="56"/>
      <c r="H23" s="56"/>
      <c r="I23" s="56"/>
    </row>
    <row r="24" spans="1:9" ht="19.5" customHeight="1">
      <c r="A24" s="67" t="s">
        <v>59</v>
      </c>
      <c r="B24" s="76">
        <v>1000</v>
      </c>
      <c r="C24" s="77">
        <v>12781</v>
      </c>
      <c r="D24" s="75"/>
      <c r="E24" s="73"/>
      <c r="F24" s="56"/>
      <c r="G24" s="56"/>
      <c r="H24" s="56"/>
      <c r="I24" s="56"/>
    </row>
    <row r="25" spans="1:9" ht="19.5" customHeight="1" thickBot="1">
      <c r="A25" s="79" t="s">
        <v>60</v>
      </c>
      <c r="B25" s="59">
        <v>354556</v>
      </c>
      <c r="C25" s="80">
        <v>407504</v>
      </c>
      <c r="D25" s="75"/>
      <c r="E25" s="75"/>
      <c r="F25" s="56"/>
      <c r="G25" s="56"/>
      <c r="H25" s="56"/>
      <c r="I25" s="56"/>
    </row>
    <row r="26" ht="12.75">
      <c r="D26" s="75"/>
    </row>
    <row r="28" ht="12.75">
      <c r="B28" s="84"/>
    </row>
    <row r="29" ht="29.25" customHeight="1">
      <c r="B29" s="84"/>
    </row>
    <row r="32" ht="36.75" customHeight="1"/>
    <row r="33" ht="27.75" customHeight="1"/>
    <row r="34" ht="34.5" customHeight="1"/>
  </sheetData>
  <sheetProtection/>
  <mergeCells count="2">
    <mergeCell ref="A1:C1"/>
    <mergeCell ref="D2:I2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15"/>
  <sheetViews>
    <sheetView zoomScaleSheetLayoutView="120" zoomScalePageLayoutView="0" workbookViewId="0" topLeftCell="A1">
      <selection activeCell="B1" sqref="B1:D1"/>
    </sheetView>
  </sheetViews>
  <sheetFormatPr defaultColWidth="9.00390625" defaultRowHeight="13.5"/>
  <cols>
    <col min="1" max="1" width="0.37109375" style="57" customWidth="1"/>
    <col min="2" max="2" width="40.25390625" style="57" customWidth="1"/>
    <col min="3" max="3" width="17.625" style="105" customWidth="1"/>
    <col min="4" max="4" width="17.75390625" style="105" customWidth="1"/>
    <col min="5" max="5" width="14.00390625" style="85" customWidth="1"/>
    <col min="6" max="16384" width="9.00390625" style="57" customWidth="1"/>
  </cols>
  <sheetData>
    <row r="1" spans="2:4" ht="21.75" customHeight="1">
      <c r="B1" s="145" t="s">
        <v>61</v>
      </c>
      <c r="C1" s="145"/>
      <c r="D1" s="145"/>
    </row>
    <row r="2" spans="2:4" ht="15.75" customHeight="1" thickBot="1">
      <c r="B2" s="56"/>
      <c r="C2" s="86"/>
      <c r="D2" s="87" t="s">
        <v>112</v>
      </c>
    </row>
    <row r="3" spans="2:4" ht="15.75" customHeight="1">
      <c r="B3" s="88"/>
      <c r="C3" s="89" t="s">
        <v>1</v>
      </c>
      <c r="D3" s="90" t="s">
        <v>2</v>
      </c>
    </row>
    <row r="4" spans="2:4" ht="12" customHeight="1">
      <c r="B4" s="91"/>
      <c r="C4" s="92" t="str">
        <f>+PL!B4</f>
        <v>(自　平成27年４月１日)</v>
      </c>
      <c r="D4" s="93" t="str">
        <f>+PL!C4</f>
        <v>(自　平成28年４月１日)</v>
      </c>
    </row>
    <row r="5" spans="2:4" ht="12" customHeight="1">
      <c r="B5" s="91"/>
      <c r="C5" s="92" t="str">
        <f>+PL!B5</f>
        <v>(至　平成28年３月31日)</v>
      </c>
      <c r="D5" s="93" t="str">
        <f>+PL!C5</f>
        <v>(至　平成29年３月31日)</v>
      </c>
    </row>
    <row r="6" spans="2:4" ht="19.5" customHeight="1">
      <c r="B6" s="94" t="s">
        <v>62</v>
      </c>
      <c r="C6" s="95">
        <v>428502</v>
      </c>
      <c r="D6" s="96">
        <f>C13</f>
        <v>462831</v>
      </c>
    </row>
    <row r="7" spans="2:4" ht="19.5" customHeight="1">
      <c r="B7" s="94" t="s">
        <v>63</v>
      </c>
      <c r="C7" s="97">
        <v>-354556</v>
      </c>
      <c r="D7" s="98">
        <f>-ROUNDDOWN(PL!C25,0)</f>
        <v>-407504</v>
      </c>
    </row>
    <row r="8" spans="2:4" ht="19.5" customHeight="1">
      <c r="B8" s="94" t="s">
        <v>64</v>
      </c>
      <c r="C8" s="95">
        <v>351936</v>
      </c>
      <c r="D8" s="96">
        <v>414235</v>
      </c>
    </row>
    <row r="9" spans="2:5" ht="19.5" customHeight="1">
      <c r="B9" s="99" t="s">
        <v>65</v>
      </c>
      <c r="C9" s="95">
        <v>19463</v>
      </c>
      <c r="D9" s="141">
        <v>6161</v>
      </c>
      <c r="E9" s="100"/>
    </row>
    <row r="10" spans="2:4" ht="19.5" customHeight="1">
      <c r="B10" s="99" t="s">
        <v>66</v>
      </c>
      <c r="C10" s="95">
        <v>332472</v>
      </c>
      <c r="D10" s="141">
        <v>408074</v>
      </c>
    </row>
    <row r="11" spans="2:4" ht="19.5" customHeight="1">
      <c r="B11" s="94" t="s">
        <v>67</v>
      </c>
      <c r="C11" s="95">
        <v>20545</v>
      </c>
      <c r="D11" s="141">
        <v>11501</v>
      </c>
    </row>
    <row r="12" spans="2:4" ht="19.5" customHeight="1">
      <c r="B12" s="94" t="s">
        <v>68</v>
      </c>
      <c r="C12" s="95">
        <v>16404</v>
      </c>
      <c r="D12" s="141">
        <v>35155</v>
      </c>
    </row>
    <row r="13" spans="2:4" ht="19.5" customHeight="1" thickBot="1">
      <c r="B13" s="101" t="s">
        <v>69</v>
      </c>
      <c r="C13" s="102">
        <v>462831</v>
      </c>
      <c r="D13" s="103">
        <v>516219</v>
      </c>
    </row>
    <row r="14" spans="2:5" ht="30" customHeight="1" hidden="1">
      <c r="B14" s="56"/>
      <c r="C14" s="86"/>
      <c r="D14" s="86"/>
      <c r="E14" s="104" t="s">
        <v>70</v>
      </c>
    </row>
    <row r="15" ht="33" customHeight="1">
      <c r="D15" s="55"/>
    </row>
  </sheetData>
  <sheetProtection/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6"/>
  <sheetViews>
    <sheetView showGridLines="0" zoomScaleSheetLayoutView="100" zoomScalePageLayoutView="0" workbookViewId="0" topLeftCell="A1">
      <selection activeCell="A1" sqref="A1:C1"/>
    </sheetView>
  </sheetViews>
  <sheetFormatPr defaultColWidth="12.625" defaultRowHeight="15" customHeight="1" outlineLevelRow="1"/>
  <cols>
    <col min="1" max="1" width="44.125" style="111" customWidth="1"/>
    <col min="2" max="2" width="18.00390625" style="137" customWidth="1"/>
    <col min="3" max="3" width="17.75390625" style="137" customWidth="1"/>
    <col min="4" max="4" width="2.50390625" style="111" bestFit="1" customWidth="1"/>
    <col min="5" max="5" width="4.00390625" style="106" customWidth="1"/>
    <col min="6" max="6" width="22.125" style="106" customWidth="1"/>
    <col min="7" max="7" width="21.00390625" style="107" customWidth="1"/>
    <col min="8" max="8" width="12.625" style="106" customWidth="1"/>
    <col min="9" max="9" width="17.00390625" style="106" bestFit="1" customWidth="1"/>
    <col min="10" max="10" width="15.375" style="106" bestFit="1" customWidth="1"/>
    <col min="11" max="11" width="17.00390625" style="106" bestFit="1" customWidth="1"/>
    <col min="12" max="16384" width="12.625" style="106" customWidth="1"/>
  </cols>
  <sheetData>
    <row r="1" spans="1:4" ht="21.75" customHeight="1">
      <c r="A1" s="146" t="s">
        <v>71</v>
      </c>
      <c r="B1" s="146"/>
      <c r="C1" s="146"/>
      <c r="D1" s="147"/>
    </row>
    <row r="2" spans="1:4" ht="15.75" customHeight="1" thickBot="1">
      <c r="A2" s="108"/>
      <c r="B2" s="95"/>
      <c r="C2" s="87" t="s">
        <v>112</v>
      </c>
      <c r="D2" s="147"/>
    </row>
    <row r="3" spans="1:7" ht="15.75" customHeight="1">
      <c r="A3" s="109"/>
      <c r="B3" s="11" t="s">
        <v>72</v>
      </c>
      <c r="C3" s="13" t="s">
        <v>73</v>
      </c>
      <c r="D3" s="147"/>
      <c r="E3" s="107"/>
      <c r="G3" s="106"/>
    </row>
    <row r="4" spans="1:7" ht="12" customHeight="1">
      <c r="A4" s="110"/>
      <c r="B4" s="92" t="str">
        <f>+PL!B4</f>
        <v>(自　平成27年４月１日)</v>
      </c>
      <c r="C4" s="93" t="str">
        <f>+PL!C4</f>
        <v>(自　平成28年４月１日)</v>
      </c>
      <c r="D4" s="147"/>
      <c r="E4" s="107"/>
      <c r="G4" s="106"/>
    </row>
    <row r="5" spans="1:7" ht="12" customHeight="1">
      <c r="A5" s="110"/>
      <c r="B5" s="92" t="str">
        <f>+PL!B5</f>
        <v>(至　平成28年３月31日)</v>
      </c>
      <c r="C5" s="93" t="str">
        <f>+PL!C5</f>
        <v>(至　平成29年３月31日)</v>
      </c>
      <c r="D5" s="147"/>
      <c r="E5" s="107"/>
      <c r="G5" s="106"/>
    </row>
    <row r="6" spans="1:7" ht="19.5" customHeight="1">
      <c r="A6" s="110" t="s">
        <v>74</v>
      </c>
      <c r="B6" s="68"/>
      <c r="C6" s="96"/>
      <c r="E6" s="107"/>
      <c r="G6" s="106"/>
    </row>
    <row r="7" spans="1:7" ht="19.5" customHeight="1">
      <c r="A7" s="112" t="s">
        <v>75</v>
      </c>
      <c r="B7" s="76"/>
      <c r="C7" s="113"/>
      <c r="E7" s="107"/>
      <c r="G7" s="106"/>
    </row>
    <row r="8" spans="1:9" ht="19.5" customHeight="1">
      <c r="A8" s="114" t="s">
        <v>76</v>
      </c>
      <c r="B8" s="115">
        <v>19366</v>
      </c>
      <c r="C8" s="116">
        <v>6167</v>
      </c>
      <c r="E8" s="107"/>
      <c r="G8" s="117"/>
      <c r="H8" s="117"/>
      <c r="I8" s="117"/>
    </row>
    <row r="9" spans="1:5" ht="19.5" customHeight="1">
      <c r="A9" s="114" t="s">
        <v>77</v>
      </c>
      <c r="B9" s="118">
        <v>332472</v>
      </c>
      <c r="C9" s="119">
        <v>408074</v>
      </c>
      <c r="E9" s="107"/>
    </row>
    <row r="10" spans="1:7" ht="19.5" customHeight="1">
      <c r="A10" s="120" t="s">
        <v>78</v>
      </c>
      <c r="B10" s="115">
        <v>351839</v>
      </c>
      <c r="C10" s="116">
        <v>414242</v>
      </c>
      <c r="E10" s="107"/>
      <c r="G10" s="106"/>
    </row>
    <row r="11" spans="1:7" ht="19.5" customHeight="1" hidden="1">
      <c r="A11" s="110"/>
      <c r="B11" s="115"/>
      <c r="C11" s="116"/>
      <c r="E11" s="107"/>
      <c r="G11" s="106"/>
    </row>
    <row r="12" spans="1:7" ht="19.5" customHeight="1">
      <c r="A12" s="112" t="s">
        <v>79</v>
      </c>
      <c r="B12" s="115"/>
      <c r="C12" s="116"/>
      <c r="E12" s="107"/>
      <c r="G12" s="106"/>
    </row>
    <row r="13" spans="1:7" ht="19.5" customHeight="1">
      <c r="A13" s="120" t="s">
        <v>80</v>
      </c>
      <c r="B13" s="115"/>
      <c r="C13" s="116"/>
      <c r="E13" s="107"/>
      <c r="G13" s="106"/>
    </row>
    <row r="14" spans="1:7" ht="19.5" customHeight="1">
      <c r="A14" s="121" t="s">
        <v>81</v>
      </c>
      <c r="B14" s="115">
        <v>-16436</v>
      </c>
      <c r="C14" s="116">
        <v>-17160</v>
      </c>
      <c r="D14" s="122"/>
      <c r="E14" s="107"/>
      <c r="G14" s="106"/>
    </row>
    <row r="15" spans="1:7" ht="19.5" customHeight="1">
      <c r="A15" s="121" t="s">
        <v>82</v>
      </c>
      <c r="B15" s="115">
        <v>-126392</v>
      </c>
      <c r="C15" s="116">
        <v>-152017</v>
      </c>
      <c r="D15" s="122"/>
      <c r="E15" s="107"/>
      <c r="G15" s="106"/>
    </row>
    <row r="16" spans="1:7" ht="19.5" customHeight="1">
      <c r="A16" s="121" t="s">
        <v>83</v>
      </c>
      <c r="B16" s="115">
        <v>-9804</v>
      </c>
      <c r="C16" s="116">
        <v>-9517</v>
      </c>
      <c r="D16" s="122"/>
      <c r="E16" s="107"/>
      <c r="G16" s="106"/>
    </row>
    <row r="17" spans="1:7" ht="19.5" customHeight="1">
      <c r="A17" s="121" t="s">
        <v>84</v>
      </c>
      <c r="B17" s="115">
        <v>-10484</v>
      </c>
      <c r="C17" s="116">
        <v>-11355</v>
      </c>
      <c r="D17" s="122"/>
      <c r="E17" s="123"/>
      <c r="F17" s="123"/>
      <c r="G17" s="106"/>
    </row>
    <row r="18" spans="1:7" ht="19.5" customHeight="1" hidden="1" outlineLevel="1">
      <c r="A18" s="121" t="s">
        <v>48</v>
      </c>
      <c r="B18" s="115">
        <v>0</v>
      </c>
      <c r="C18" s="116">
        <f>-'[1]区分収支'!O7</f>
        <v>0</v>
      </c>
      <c r="D18" s="122"/>
      <c r="E18" s="123"/>
      <c r="F18" s="123"/>
      <c r="G18" s="106"/>
    </row>
    <row r="19" spans="1:7" ht="19.5" customHeight="1" collapsed="1">
      <c r="A19" s="121" t="s">
        <v>85</v>
      </c>
      <c r="B19" s="115">
        <v>-19</v>
      </c>
      <c r="C19" s="116">
        <v>-18</v>
      </c>
      <c r="D19" s="122"/>
      <c r="E19" s="123"/>
      <c r="F19" s="123"/>
      <c r="G19" s="106"/>
    </row>
    <row r="20" spans="1:7" ht="19.5" customHeight="1">
      <c r="A20" s="121" t="s">
        <v>86</v>
      </c>
      <c r="B20" s="115">
        <v>-2382</v>
      </c>
      <c r="C20" s="116">
        <v>-2348</v>
      </c>
      <c r="D20" s="122"/>
      <c r="E20" s="107"/>
      <c r="G20" s="106"/>
    </row>
    <row r="21" spans="1:7" ht="19.5" customHeight="1">
      <c r="A21" s="121" t="s">
        <v>87</v>
      </c>
      <c r="B21" s="115">
        <v>-14082</v>
      </c>
      <c r="C21" s="116">
        <v>-14760</v>
      </c>
      <c r="D21" s="122"/>
      <c r="E21" s="107"/>
      <c r="G21" s="106"/>
    </row>
    <row r="22" spans="1:7" ht="19.5" customHeight="1">
      <c r="A22" s="121" t="s">
        <v>89</v>
      </c>
      <c r="B22" s="115">
        <v>-138951</v>
      </c>
      <c r="C22" s="124">
        <v>-172642</v>
      </c>
      <c r="D22" s="122"/>
      <c r="E22" s="107"/>
      <c r="G22" s="106"/>
    </row>
    <row r="23" spans="1:7" ht="19.5" customHeight="1">
      <c r="A23" s="121" t="s">
        <v>90</v>
      </c>
      <c r="B23" s="125">
        <v>-84</v>
      </c>
      <c r="C23" s="124">
        <v>-92</v>
      </c>
      <c r="D23" s="122"/>
      <c r="E23" s="107"/>
      <c r="G23" s="106"/>
    </row>
    <row r="24" spans="1:7" ht="19.5" customHeight="1">
      <c r="A24" s="121" t="s">
        <v>91</v>
      </c>
      <c r="B24" s="115">
        <v>-1000</v>
      </c>
      <c r="C24" s="124">
        <v>-3000</v>
      </c>
      <c r="D24" s="122"/>
      <c r="E24" s="107"/>
      <c r="G24" s="106"/>
    </row>
    <row r="25" spans="1:7" ht="19.5" customHeight="1">
      <c r="A25" s="121" t="s">
        <v>88</v>
      </c>
      <c r="B25" s="115">
        <v>-26362</v>
      </c>
      <c r="C25" s="124">
        <v>-7042</v>
      </c>
      <c r="D25" s="122"/>
      <c r="E25" s="107"/>
      <c r="G25" s="106"/>
    </row>
    <row r="26" spans="1:7" ht="19.5" customHeight="1">
      <c r="A26" s="121" t="s">
        <v>92</v>
      </c>
      <c r="B26" s="118">
        <v>-991</v>
      </c>
      <c r="C26" s="124">
        <v>-1046</v>
      </c>
      <c r="D26" s="122"/>
      <c r="E26" s="107"/>
      <c r="G26" s="106"/>
    </row>
    <row r="27" spans="1:7" ht="19.5" customHeight="1">
      <c r="A27" s="114" t="s">
        <v>93</v>
      </c>
      <c r="B27" s="115">
        <v>-346992</v>
      </c>
      <c r="C27" s="126">
        <v>-391002</v>
      </c>
      <c r="D27" s="122"/>
      <c r="E27" s="107"/>
      <c r="G27" s="106"/>
    </row>
    <row r="28" spans="1:7" ht="19.5" customHeight="1">
      <c r="A28" s="120" t="s">
        <v>94</v>
      </c>
      <c r="B28" s="115"/>
      <c r="C28" s="124"/>
      <c r="E28" s="107"/>
      <c r="G28" s="106"/>
    </row>
    <row r="29" spans="1:7" ht="19.5" customHeight="1">
      <c r="A29" s="121" t="s">
        <v>95</v>
      </c>
      <c r="B29" s="115">
        <v>-13</v>
      </c>
      <c r="C29" s="127">
        <v>-179</v>
      </c>
      <c r="E29" s="107"/>
      <c r="G29" s="106"/>
    </row>
    <row r="30" spans="1:7" ht="19.5" customHeight="1">
      <c r="A30" s="121" t="s">
        <v>96</v>
      </c>
      <c r="B30" s="115">
        <v>-182</v>
      </c>
      <c r="C30" s="127">
        <v>-3210</v>
      </c>
      <c r="E30" s="107"/>
      <c r="G30" s="106"/>
    </row>
    <row r="31" spans="1:7" ht="19.5" customHeight="1">
      <c r="A31" s="121" t="s">
        <v>97</v>
      </c>
      <c r="B31" s="115">
        <v>-1448</v>
      </c>
      <c r="C31" s="127">
        <v>-15017</v>
      </c>
      <c r="E31" s="107"/>
      <c r="G31" s="106"/>
    </row>
    <row r="32" spans="1:7" ht="19.5" customHeight="1">
      <c r="A32" s="121" t="s">
        <v>98</v>
      </c>
      <c r="B32" s="115">
        <v>-2527</v>
      </c>
      <c r="C32" s="127">
        <v>-3865</v>
      </c>
      <c r="E32" s="107"/>
      <c r="G32" s="106"/>
    </row>
    <row r="33" spans="1:7" ht="19.5" customHeight="1">
      <c r="A33" s="121" t="s">
        <v>99</v>
      </c>
      <c r="B33" s="118">
        <v>-675</v>
      </c>
      <c r="C33" s="128">
        <v>-966</v>
      </c>
      <c r="E33" s="107"/>
      <c r="G33" s="106"/>
    </row>
    <row r="34" spans="1:7" ht="19.5" customHeight="1">
      <c r="A34" s="114" t="s">
        <v>100</v>
      </c>
      <c r="B34" s="115">
        <v>-4847</v>
      </c>
      <c r="C34" s="116">
        <v>-23240</v>
      </c>
      <c r="E34" s="107"/>
      <c r="G34" s="106"/>
    </row>
    <row r="35" spans="1:7" ht="19.5" customHeight="1">
      <c r="A35" s="120" t="s">
        <v>101</v>
      </c>
      <c r="B35" s="115">
        <v>-351839</v>
      </c>
      <c r="C35" s="116">
        <v>-414242</v>
      </c>
      <c r="E35" s="107"/>
      <c r="G35" s="106"/>
    </row>
    <row r="36" spans="1:7" ht="19.5" customHeight="1">
      <c r="A36" s="112" t="s">
        <v>102</v>
      </c>
      <c r="B36" s="115" t="s">
        <v>113</v>
      </c>
      <c r="C36" s="129" t="s">
        <v>114</v>
      </c>
      <c r="E36" s="107"/>
      <c r="G36" s="106"/>
    </row>
    <row r="37" spans="1:7" ht="19.5" customHeight="1" hidden="1">
      <c r="A37" s="110" t="s">
        <v>103</v>
      </c>
      <c r="B37" s="115">
        <v>0</v>
      </c>
      <c r="C37" s="129" t="str">
        <f>C36</f>
        <v>-</v>
      </c>
      <c r="E37" s="107"/>
      <c r="G37" s="106"/>
    </row>
    <row r="38" spans="1:7" ht="19.5" customHeight="1" hidden="1">
      <c r="A38" s="110" t="s">
        <v>104</v>
      </c>
      <c r="B38" s="115">
        <v>0</v>
      </c>
      <c r="C38" s="129" t="str">
        <f>C37</f>
        <v>-</v>
      </c>
      <c r="E38" s="107"/>
      <c r="G38" s="106"/>
    </row>
    <row r="39" spans="1:7" ht="19.5" customHeight="1" hidden="1">
      <c r="A39" s="110" t="s">
        <v>105</v>
      </c>
      <c r="B39" s="115">
        <v>0</v>
      </c>
      <c r="C39" s="129">
        <v>0</v>
      </c>
      <c r="E39" s="107"/>
      <c r="G39" s="106"/>
    </row>
    <row r="40" spans="1:7" ht="19.5" customHeight="1">
      <c r="A40" s="130"/>
      <c r="B40" s="131"/>
      <c r="C40" s="132"/>
      <c r="E40" s="107"/>
      <c r="G40" s="106"/>
    </row>
    <row r="41" spans="1:7" ht="19.5" customHeight="1">
      <c r="A41" s="130" t="s">
        <v>106</v>
      </c>
      <c r="B41" s="131"/>
      <c r="C41" s="132"/>
      <c r="E41" s="107"/>
      <c r="G41" s="106"/>
    </row>
    <row r="42" spans="1:7" ht="19.5" customHeight="1">
      <c r="A42" s="133" t="s">
        <v>107</v>
      </c>
      <c r="B42" s="131" t="s">
        <v>108</v>
      </c>
      <c r="C42" s="132" t="s">
        <v>108</v>
      </c>
      <c r="E42" s="107"/>
      <c r="G42" s="106"/>
    </row>
    <row r="43" spans="1:3" ht="19.5" customHeight="1">
      <c r="A43" s="133"/>
      <c r="B43" s="131"/>
      <c r="C43" s="132"/>
    </row>
    <row r="44" spans="1:3" ht="19.5" customHeight="1">
      <c r="A44" s="133" t="s">
        <v>109</v>
      </c>
      <c r="B44" s="131" t="s">
        <v>108</v>
      </c>
      <c r="C44" s="132" t="s">
        <v>108</v>
      </c>
    </row>
    <row r="45" spans="1:3" ht="19.5" customHeight="1">
      <c r="A45" s="133" t="s">
        <v>110</v>
      </c>
      <c r="B45" s="131" t="s">
        <v>108</v>
      </c>
      <c r="C45" s="132" t="s">
        <v>108</v>
      </c>
    </row>
    <row r="46" spans="1:3" ht="19.5" customHeight="1" thickBot="1">
      <c r="A46" s="134" t="s">
        <v>111</v>
      </c>
      <c r="B46" s="135" t="s">
        <v>114</v>
      </c>
      <c r="C46" s="136" t="s">
        <v>115</v>
      </c>
    </row>
  </sheetData>
  <sheetProtection/>
  <mergeCells count="3">
    <mergeCell ref="A1:C1"/>
    <mergeCell ref="D1:D2"/>
    <mergeCell ref="D3:D5"/>
  </mergeCells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袴塚 和弥</dc:creator>
  <cp:keywords/>
  <dc:description/>
  <cp:lastModifiedBy>袴塚 和弥</cp:lastModifiedBy>
  <dcterms:created xsi:type="dcterms:W3CDTF">2018-01-30T01:55:57Z</dcterms:created>
  <dcterms:modified xsi:type="dcterms:W3CDTF">2018-01-30T08:39:26Z</dcterms:modified>
  <cp:category/>
  <cp:version/>
  <cp:contentType/>
  <cp:contentStatus/>
</cp:coreProperties>
</file>