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0400" activeTab="0"/>
  </bookViews>
  <sheets>
    <sheet name="数量総括表" sheetId="1" r:id="rId1"/>
  </sheets>
  <definedNames>
    <definedName name="_xlnm.Print_Area" localSheetId="0">'数量総括表'!$A$1:$H$82</definedName>
    <definedName name="ページ番号" localSheetId="0">'数量総括表'!#REF!</definedName>
    <definedName name="開始行" localSheetId="0">'数量総括表'!#REF!</definedName>
    <definedName name="規格列1" localSheetId="0">'数量総括表'!#REF!</definedName>
    <definedName name="規格列2" localSheetId="0">'数量総括表'!#REF!</definedName>
    <definedName name="規格列3" localSheetId="0">'数量総括表'!#REF!</definedName>
    <definedName name="規格列4" localSheetId="0">'数量総括表'!#REF!</definedName>
    <definedName name="規格列5" localSheetId="0">'数量総括表'!#REF!</definedName>
    <definedName name="規格列6" localSheetId="0">'数量総括表'!#REF!</definedName>
    <definedName name="規格列7" localSheetId="0">'数量総括表'!#REF!</definedName>
    <definedName name="金額" localSheetId="0">'数量総括表'!#REF!</definedName>
    <definedName name="工事コード">#REF!</definedName>
    <definedName name="工事価格">#REF!</definedName>
    <definedName name="行範囲" localSheetId="0">'数量総括表'!#REF!</definedName>
    <definedName name="施工期間終了">#REF!</definedName>
    <definedName name="終了行" localSheetId="0">'数量総括表'!#REF!</definedName>
    <definedName name="省庁名">#REF!</definedName>
    <definedName name="数量" localSheetId="0">'数量総括表'!#REF!</definedName>
    <definedName name="単位" localSheetId="0">'数量総括表'!#REF!</definedName>
    <definedName name="単価" localSheetId="0">'数量総括表'!#REF!</definedName>
    <definedName name="単価">#REF!</definedName>
    <definedName name="摘要1" localSheetId="0">'数量総括表'!#REF!</definedName>
    <definedName name="摘要2" localSheetId="0">'数量総括表'!#REF!</definedName>
    <definedName name="当り数量" localSheetId="0">'数量総括表'!#REF!</definedName>
    <definedName name="当り数量">#REF!</definedName>
    <definedName name="当り単位" localSheetId="0">'数量総括表'!#REF!</definedName>
    <definedName name="当り単位">#REF!</definedName>
    <definedName name="発注元">#REF!</definedName>
    <definedName name="備考1" localSheetId="0">'数量総括表'!#REF!</definedName>
    <definedName name="備考2" localSheetId="0">'数量総括表'!#REF!</definedName>
    <definedName name="備考2">#REF!</definedName>
    <definedName name="備考欄">#REF!</definedName>
    <definedName name="表規格" localSheetId="0">'数量総括表'!#REF!</definedName>
    <definedName name="表号番号1" localSheetId="0">'数量総括表'!#REF!</definedName>
    <definedName name="表名称" localSheetId="0">'数量総括表'!#REF!</definedName>
    <definedName name="名称列1" localSheetId="0">'数量総括表'!#REF!</definedName>
    <definedName name="名称列2" localSheetId="0">'数量総括表'!#REF!</definedName>
    <definedName name="名称列3" localSheetId="0">'数量総括表'!#REF!</definedName>
    <definedName name="名称列4" localSheetId="0">'数量総括表'!#REF!</definedName>
    <definedName name="名称列5" localSheetId="0">'数量総括表'!#REF!</definedName>
    <definedName name="名称列6" localSheetId="0">'数量総括表'!#REF!</definedName>
    <definedName name="名称列7" localSheetId="0">'数量総括表'!#REF!</definedName>
  </definedNames>
  <calcPr fullCalcOnLoad="1"/>
</workbook>
</file>

<file path=xl/sharedStrings.xml><?xml version="1.0" encoding="utf-8"?>
<sst xmlns="http://schemas.openxmlformats.org/spreadsheetml/2006/main" count="218" uniqueCount="111">
  <si>
    <t>費目・工種・種別・細別・規格</t>
  </si>
  <si>
    <t>単位</t>
  </si>
  <si>
    <t>数量総括表</t>
  </si>
  <si>
    <t>No.</t>
  </si>
  <si>
    <t>採用数量</t>
  </si>
  <si>
    <t>※採用数量は公共建築数量積算基準に依る</t>
  </si>
  <si>
    <t>本</t>
  </si>
  <si>
    <t>備考</t>
  </si>
  <si>
    <t>㎡</t>
  </si>
  <si>
    <t>直接仮設工事</t>
  </si>
  <si>
    <t>箇所</t>
  </si>
  <si>
    <t>設計数量</t>
  </si>
  <si>
    <t>仮囲い</t>
  </si>
  <si>
    <t>現場養生</t>
  </si>
  <si>
    <t>外部足場</t>
  </si>
  <si>
    <t>シート張り</t>
  </si>
  <si>
    <t>ｍ</t>
  </si>
  <si>
    <t>内部の養生 床及び、仕上げ等</t>
  </si>
  <si>
    <t>塗装工事</t>
  </si>
  <si>
    <t>成形鋼板 高さ1.8ｍ、存置６カ月</t>
  </si>
  <si>
    <t>枠組み足場 建地幅900ｍｍ、存置６カ月</t>
  </si>
  <si>
    <t>メッシュシート 仮囲いの上部に設置、存置６カ月</t>
  </si>
  <si>
    <t>外壁木部</t>
  </si>
  <si>
    <t>外壁木部</t>
  </si>
  <si>
    <t>内部木部</t>
  </si>
  <si>
    <t>給湯管室</t>
  </si>
  <si>
    <t>下地処理
RA種、ペーパーがけ、既存塗膜除去共</t>
  </si>
  <si>
    <t>SOP塗り
Ｂ種</t>
  </si>
  <si>
    <t>木工工事</t>
  </si>
  <si>
    <t>外部木飾り 桝飾り</t>
  </si>
  <si>
    <t>腐食部、除去、成形調整</t>
  </si>
  <si>
    <t>成形、塗装、仕上げ調整</t>
  </si>
  <si>
    <t>外部木飾り 羽飾り</t>
  </si>
  <si>
    <t>外部木飾り 羽板</t>
  </si>
  <si>
    <t>水切りモール</t>
  </si>
  <si>
    <t>成形モール</t>
  </si>
  <si>
    <t>木製水切り</t>
  </si>
  <si>
    <t>ヒノキ材</t>
  </si>
  <si>
    <t>給湯管室、母屋</t>
  </si>
  <si>
    <t>小屋補強</t>
  </si>
  <si>
    <t>板金工事</t>
  </si>
  <si>
    <t>水切板金修繕</t>
  </si>
  <si>
    <t>人工</t>
  </si>
  <si>
    <t>ガルバニウム鋼板、厚：0.3ｍｍ</t>
  </si>
  <si>
    <t>木製モール修繕
板金工事手間：工場加工＋成形組み立て＋現場取付</t>
  </si>
  <si>
    <t>給湯管室 水切り</t>
  </si>
  <si>
    <t>給湯管室の屋根</t>
  </si>
  <si>
    <t>屋根の吹き替え(材料支給)</t>
  </si>
  <si>
    <t>小屋裏</t>
  </si>
  <si>
    <t>小屋組み、補強金物 
軸組み工法、小屋の界壁撤去時の補強金物復旧</t>
  </si>
  <si>
    <t>金物工事</t>
  </si>
  <si>
    <t>左官工事</t>
  </si>
  <si>
    <t>仕上げ左官ケレン</t>
  </si>
  <si>
    <t>左官、下塗り調整</t>
  </si>
  <si>
    <t>中塗り</t>
  </si>
  <si>
    <t>仕上げ塗装</t>
  </si>
  <si>
    <t>外壁の水切り長さ</t>
  </si>
  <si>
    <t>防水工事</t>
  </si>
  <si>
    <t>既存シーリング撤去</t>
  </si>
  <si>
    <t>ガラス部分
シリコン系のコーキング</t>
  </si>
  <si>
    <t>木部分
シリコン系のコーキング</t>
  </si>
  <si>
    <t>樋部分のシーリング</t>
  </si>
  <si>
    <t>シリコン系のコーキング</t>
  </si>
  <si>
    <t>既存調整</t>
  </si>
  <si>
    <t>樋①軒樋</t>
  </si>
  <si>
    <t>樋①端部納まり</t>
  </si>
  <si>
    <t>樋①漏斗</t>
  </si>
  <si>
    <t>樋②軒樋</t>
  </si>
  <si>
    <t>樋②端部納まり</t>
  </si>
  <si>
    <t>樋②漏斗</t>
  </si>
  <si>
    <t>樋③軒樋</t>
  </si>
  <si>
    <t>樋③端部納まり</t>
  </si>
  <si>
    <t>樋③漏斗</t>
  </si>
  <si>
    <t>軒樋の内樋、水切り納まり</t>
  </si>
  <si>
    <t>水切り納まり</t>
  </si>
  <si>
    <t>落ち葉留め金物</t>
  </si>
  <si>
    <t>樋工事</t>
  </si>
  <si>
    <t>界壁撤去工事</t>
  </si>
  <si>
    <t>食堂界壁</t>
  </si>
  <si>
    <t>食堂モルタル</t>
  </si>
  <si>
    <t>食堂小運搬</t>
  </si>
  <si>
    <t>廊下界壁</t>
  </si>
  <si>
    <t>廊下モルタル</t>
  </si>
  <si>
    <t>廊下小運搬</t>
  </si>
  <si>
    <t>次の間界壁</t>
  </si>
  <si>
    <t>次の間モルタル</t>
  </si>
  <si>
    <t>次の間小運搬</t>
  </si>
  <si>
    <t>隙間モルタル撤去</t>
  </si>
  <si>
    <t>運搬、集積</t>
  </si>
  <si>
    <t>処分工</t>
  </si>
  <si>
    <t>塗膜のケレンゴミ</t>
  </si>
  <si>
    <t>中間処分費用</t>
  </si>
  <si>
    <t>２ｔダンプ運搬</t>
  </si>
  <si>
    <t>木材、再生建材</t>
  </si>
  <si>
    <t>ガラスパテ、シーリング、モルタル等混合廃棄物</t>
  </si>
  <si>
    <t>最終処分費用</t>
  </si>
  <si>
    <t>回</t>
  </si>
  <si>
    <t>ｔ</t>
  </si>
  <si>
    <t>中間処分費用</t>
  </si>
  <si>
    <t>運搬工</t>
  </si>
  <si>
    <t>既設樋の解体、等</t>
  </si>
  <si>
    <t>樋の腐食、破損部分の部分撤去、小運搬、集積</t>
  </si>
  <si>
    <t>m</t>
  </si>
  <si>
    <t>樋④軒樋</t>
  </si>
  <si>
    <t>樋④端部納まり</t>
  </si>
  <si>
    <t>樋④漏斗</t>
  </si>
  <si>
    <t>ヒノキ材（120×120×120使用）</t>
  </si>
  <si>
    <t>㎥</t>
  </si>
  <si>
    <t>天井裏のボード撤去・桟木撤去含む</t>
  </si>
  <si>
    <t>天井裏のボード撤去・桟木撤去含む</t>
  </si>
  <si>
    <t>２ｔコンテナ運搬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</si>
</sst>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._0_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);[Red]\(0\)"/>
    <numFmt numFmtId="182" formatCode="0.0_ "/>
    <numFmt numFmtId="183" formatCode="0.00_);[Red]\(0.00\)"/>
    <numFmt numFmtId="184" formatCode="#,##0_ "/>
    <numFmt numFmtId="185" formatCode="0.0_);[Red]\(0.0\)"/>
    <numFmt numFmtId="186" formatCode="#,##0.000_ "/>
    <numFmt numFmtId="187" formatCode="0.000_ "/>
    <numFmt numFmtId="188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6" fillId="0" borderId="21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183" fontId="2" fillId="0" borderId="24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81" fontId="2" fillId="0" borderId="25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49" fontId="6" fillId="0" borderId="26" xfId="0" applyNumberFormat="1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0" fontId="2" fillId="33" borderId="25" xfId="0" applyNumberFormat="1" applyFont="1" applyFill="1" applyBorder="1" applyAlignment="1">
      <alignment horizontal="center"/>
    </xf>
    <xf numFmtId="0" fontId="2" fillId="0" borderId="0" xfId="49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 readingOrder="1"/>
    </xf>
    <xf numFmtId="49" fontId="7" fillId="0" borderId="33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left"/>
    </xf>
    <xf numFmtId="49" fontId="7" fillId="0" borderId="31" xfId="0" applyNumberFormat="1" applyFont="1" applyBorder="1" applyAlignment="1">
      <alignment horizontal="left"/>
    </xf>
    <xf numFmtId="49" fontId="7" fillId="0" borderId="34" xfId="0" applyNumberFormat="1" applyFont="1" applyBorder="1" applyAlignment="1">
      <alignment horizontal="left"/>
    </xf>
    <xf numFmtId="49" fontId="7" fillId="0" borderId="35" xfId="0" applyNumberFormat="1" applyFont="1" applyBorder="1" applyAlignment="1">
      <alignment horizontal="left"/>
    </xf>
    <xf numFmtId="49" fontId="7" fillId="0" borderId="31" xfId="0" applyNumberFormat="1" applyFont="1" applyFill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49" fontId="7" fillId="0" borderId="36" xfId="0" applyNumberFormat="1" applyFont="1" applyBorder="1" applyAlignment="1">
      <alignment horizontal="left"/>
    </xf>
    <xf numFmtId="49" fontId="7" fillId="0" borderId="35" xfId="0" applyNumberFormat="1" applyFont="1" applyBorder="1" applyAlignment="1">
      <alignment horizontal="left" wrapText="1"/>
    </xf>
    <xf numFmtId="49" fontId="7" fillId="0" borderId="34" xfId="0" applyNumberFormat="1" applyFont="1" applyBorder="1" applyAlignment="1">
      <alignment horizontal="left" wrapText="1"/>
    </xf>
    <xf numFmtId="49" fontId="7" fillId="0" borderId="31" xfId="0" applyNumberFormat="1" applyFont="1" applyBorder="1" applyAlignment="1">
      <alignment horizontal="left" wrapText="1"/>
    </xf>
    <xf numFmtId="49" fontId="7" fillId="0" borderId="37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185" fontId="2" fillId="0" borderId="24" xfId="0" applyNumberFormat="1" applyFont="1" applyFill="1" applyBorder="1" applyAlignment="1">
      <alignment horizontal="right"/>
    </xf>
    <xf numFmtId="184" fontId="2" fillId="0" borderId="24" xfId="0" applyNumberFormat="1" applyFont="1" applyFill="1" applyBorder="1" applyAlignment="1">
      <alignment horizontal="right"/>
    </xf>
    <xf numFmtId="181" fontId="2" fillId="0" borderId="24" xfId="0" applyNumberFormat="1" applyFont="1" applyFill="1" applyBorder="1" applyAlignment="1">
      <alignment horizontal="right"/>
    </xf>
    <xf numFmtId="184" fontId="2" fillId="0" borderId="25" xfId="0" applyNumberFormat="1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 horizontal="right"/>
    </xf>
    <xf numFmtId="181" fontId="2" fillId="0" borderId="25" xfId="0" applyNumberFormat="1" applyFont="1" applyFill="1" applyBorder="1" applyAlignment="1">
      <alignment horizontal="right"/>
    </xf>
    <xf numFmtId="184" fontId="2" fillId="0" borderId="31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188" fontId="2" fillId="0" borderId="25" xfId="0" applyNumberFormat="1" applyFont="1" applyFill="1" applyBorder="1" applyAlignment="1">
      <alignment horizontal="center"/>
    </xf>
    <xf numFmtId="176" fontId="2" fillId="0" borderId="25" xfId="0" applyNumberFormat="1" applyFont="1" applyFill="1" applyBorder="1" applyAlignment="1">
      <alignment horizontal="right"/>
    </xf>
    <xf numFmtId="0" fontId="6" fillId="0" borderId="24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38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left"/>
    </xf>
    <xf numFmtId="0" fontId="7" fillId="0" borderId="13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1" xfId="49" applyNumberFormat="1" applyFont="1" applyFill="1" applyBorder="1" applyAlignment="1">
      <alignment horizontal="center" vertical="center" readingOrder="1"/>
    </xf>
    <xf numFmtId="0" fontId="7" fillId="0" borderId="42" xfId="49" applyNumberFormat="1" applyFont="1" applyFill="1" applyBorder="1" applyAlignment="1">
      <alignment horizontal="center" vertical="center" readingOrder="1"/>
    </xf>
    <xf numFmtId="0" fontId="6" fillId="0" borderId="10" xfId="0" applyFont="1" applyBorder="1" applyAlignment="1">
      <alignment horizontal="center" vertical="center"/>
    </xf>
    <xf numFmtId="0" fontId="10" fillId="0" borderId="24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39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33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43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24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8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25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9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6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44" xfId="49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view="pageBreakPreview" zoomScaleSheetLayoutView="100" workbookViewId="0" topLeftCell="A1">
      <selection activeCell="D2" sqref="D2:H2"/>
    </sheetView>
  </sheetViews>
  <sheetFormatPr defaultColWidth="9.00390625" defaultRowHeight="15.75" customHeight="1"/>
  <cols>
    <col min="1" max="1" width="4.625" style="28" customWidth="1"/>
    <col min="2" max="2" width="31.875" style="3" customWidth="1"/>
    <col min="3" max="3" width="34.875" style="20" customWidth="1"/>
    <col min="4" max="4" width="5.25390625" style="2" customWidth="1"/>
    <col min="5" max="5" width="8.375" style="4" customWidth="1"/>
    <col min="6" max="6" width="8.375" style="2" customWidth="1"/>
    <col min="7" max="7" width="5.25390625" style="44" customWidth="1"/>
    <col min="8" max="8" width="7.875" style="45" customWidth="1"/>
    <col min="9" max="16384" width="9.00390625" style="1" customWidth="1"/>
  </cols>
  <sheetData>
    <row r="1" spans="1:8" ht="26.25" customHeight="1">
      <c r="A1" s="77" t="s">
        <v>2</v>
      </c>
      <c r="B1" s="77"/>
      <c r="C1" s="77"/>
      <c r="D1" s="77"/>
      <c r="E1" s="77"/>
      <c r="F1" s="77"/>
      <c r="G1" s="77"/>
      <c r="H1" s="77"/>
    </row>
    <row r="2" spans="1:8" ht="15.75" customHeight="1" thickBot="1">
      <c r="A2" s="25"/>
      <c r="B2" s="5"/>
      <c r="C2" s="16"/>
      <c r="D2" s="81" t="s">
        <v>5</v>
      </c>
      <c r="E2" s="81"/>
      <c r="F2" s="81"/>
      <c r="G2" s="81"/>
      <c r="H2" s="81"/>
    </row>
    <row r="3" spans="1:8" ht="33" customHeight="1" thickBot="1">
      <c r="A3" s="26" t="s">
        <v>3</v>
      </c>
      <c r="B3" s="78" t="s">
        <v>0</v>
      </c>
      <c r="C3" s="78"/>
      <c r="D3" s="7" t="s">
        <v>1</v>
      </c>
      <c r="E3" s="59" t="s">
        <v>11</v>
      </c>
      <c r="F3" s="6" t="s">
        <v>4</v>
      </c>
      <c r="G3" s="79" t="s">
        <v>7</v>
      </c>
      <c r="H3" s="80"/>
    </row>
    <row r="4" spans="1:8" ht="16.5" customHeight="1">
      <c r="A4" s="27">
        <v>1</v>
      </c>
      <c r="B4" s="74" t="s">
        <v>9</v>
      </c>
      <c r="C4" s="74"/>
      <c r="D4" s="8"/>
      <c r="E4" s="31"/>
      <c r="F4" s="31"/>
      <c r="G4" s="75"/>
      <c r="H4" s="76"/>
    </row>
    <row r="5" spans="1:8" ht="33" customHeight="1">
      <c r="A5" s="9">
        <v>1</v>
      </c>
      <c r="B5" s="50" t="s">
        <v>12</v>
      </c>
      <c r="C5" s="35" t="s">
        <v>19</v>
      </c>
      <c r="D5" s="10" t="s">
        <v>16</v>
      </c>
      <c r="E5" s="29">
        <v>148</v>
      </c>
      <c r="F5" s="61">
        <f>E5</f>
        <v>148</v>
      </c>
      <c r="G5" s="70"/>
      <c r="H5" s="71"/>
    </row>
    <row r="6" spans="1:8" ht="33" customHeight="1">
      <c r="A6" s="9">
        <v>2</v>
      </c>
      <c r="B6" s="48" t="s">
        <v>13</v>
      </c>
      <c r="C6" s="36" t="s">
        <v>17</v>
      </c>
      <c r="D6" s="10" t="s">
        <v>8</v>
      </c>
      <c r="E6" s="29">
        <v>470.52</v>
      </c>
      <c r="F6" s="61">
        <f>E6</f>
        <v>470.52</v>
      </c>
      <c r="G6" s="70"/>
      <c r="H6" s="71"/>
    </row>
    <row r="7" spans="1:8" ht="33" customHeight="1">
      <c r="A7" s="9">
        <v>3</v>
      </c>
      <c r="B7" s="48" t="s">
        <v>14</v>
      </c>
      <c r="C7" s="36" t="s">
        <v>20</v>
      </c>
      <c r="D7" s="10" t="s">
        <v>8</v>
      </c>
      <c r="E7" s="29">
        <v>530.673</v>
      </c>
      <c r="F7" s="61">
        <f>E7</f>
        <v>530.673</v>
      </c>
      <c r="G7" s="70"/>
      <c r="H7" s="71"/>
    </row>
    <row r="8" spans="1:8" ht="33" customHeight="1" thickBot="1">
      <c r="A8" s="9">
        <v>4</v>
      </c>
      <c r="B8" s="48" t="s">
        <v>15</v>
      </c>
      <c r="C8" s="37" t="s">
        <v>21</v>
      </c>
      <c r="D8" s="10" t="s">
        <v>8</v>
      </c>
      <c r="E8" s="29">
        <v>627.159</v>
      </c>
      <c r="F8" s="61">
        <f>E8</f>
        <v>627.159</v>
      </c>
      <c r="G8" s="70"/>
      <c r="H8" s="71"/>
    </row>
    <row r="9" spans="1:8" ht="16.5" customHeight="1">
      <c r="A9" s="27">
        <v>2</v>
      </c>
      <c r="B9" s="74" t="s">
        <v>18</v>
      </c>
      <c r="C9" s="74"/>
      <c r="D9" s="8"/>
      <c r="E9" s="31"/>
      <c r="F9" s="31"/>
      <c r="G9" s="75"/>
      <c r="H9" s="76"/>
    </row>
    <row r="10" spans="1:8" ht="33" customHeight="1">
      <c r="A10" s="9">
        <v>5</v>
      </c>
      <c r="B10" s="50" t="s">
        <v>22</v>
      </c>
      <c r="C10" s="18" t="s">
        <v>26</v>
      </c>
      <c r="D10" s="10" t="s">
        <v>8</v>
      </c>
      <c r="E10" s="30">
        <v>370.996</v>
      </c>
      <c r="F10" s="62">
        <f aca="true" t="shared" si="0" ref="F10:F15">E10</f>
        <v>370.996</v>
      </c>
      <c r="G10" s="70"/>
      <c r="H10" s="71"/>
    </row>
    <row r="11" spans="1:8" s="23" customFormat="1" ht="33" customHeight="1">
      <c r="A11" s="21">
        <v>6</v>
      </c>
      <c r="B11" s="51" t="s">
        <v>23</v>
      </c>
      <c r="C11" s="24" t="s">
        <v>27</v>
      </c>
      <c r="D11" s="22" t="s">
        <v>8</v>
      </c>
      <c r="E11" s="30">
        <v>370.996</v>
      </c>
      <c r="F11" s="62">
        <f t="shared" si="0"/>
        <v>370.996</v>
      </c>
      <c r="G11" s="70"/>
      <c r="H11" s="71"/>
    </row>
    <row r="12" spans="1:8" ht="33" customHeight="1">
      <c r="A12" s="13">
        <v>7</v>
      </c>
      <c r="B12" s="48" t="s">
        <v>24</v>
      </c>
      <c r="C12" s="18" t="s">
        <v>26</v>
      </c>
      <c r="D12" s="10" t="s">
        <v>8</v>
      </c>
      <c r="E12" s="30">
        <v>61.33</v>
      </c>
      <c r="F12" s="60">
        <f t="shared" si="0"/>
        <v>61.33</v>
      </c>
      <c r="G12" s="70"/>
      <c r="H12" s="71"/>
    </row>
    <row r="13" spans="1:8" ht="33" customHeight="1">
      <c r="A13" s="9">
        <v>8</v>
      </c>
      <c r="B13" s="48" t="s">
        <v>24</v>
      </c>
      <c r="C13" s="18" t="s">
        <v>27</v>
      </c>
      <c r="D13" s="10" t="s">
        <v>8</v>
      </c>
      <c r="E13" s="30">
        <v>61.33</v>
      </c>
      <c r="F13" s="60">
        <f t="shared" si="0"/>
        <v>61.33</v>
      </c>
      <c r="G13" s="70"/>
      <c r="H13" s="71"/>
    </row>
    <row r="14" spans="1:8" ht="33" customHeight="1">
      <c r="A14" s="13">
        <v>9</v>
      </c>
      <c r="B14" s="48" t="s">
        <v>25</v>
      </c>
      <c r="C14" s="18" t="s">
        <v>26</v>
      </c>
      <c r="D14" s="10" t="s">
        <v>8</v>
      </c>
      <c r="E14" s="30">
        <v>22.6875</v>
      </c>
      <c r="F14" s="64">
        <f t="shared" si="0"/>
        <v>22.6875</v>
      </c>
      <c r="G14" s="70"/>
      <c r="H14" s="71"/>
    </row>
    <row r="15" spans="1:8" ht="33" customHeight="1" thickBot="1">
      <c r="A15" s="14">
        <v>10</v>
      </c>
      <c r="B15" s="49" t="s">
        <v>25</v>
      </c>
      <c r="C15" s="42" t="s">
        <v>27</v>
      </c>
      <c r="D15" s="11" t="s">
        <v>8</v>
      </c>
      <c r="E15" s="34">
        <v>22.6875</v>
      </c>
      <c r="F15" s="69">
        <f t="shared" si="0"/>
        <v>22.6875</v>
      </c>
      <c r="G15" s="72"/>
      <c r="H15" s="73"/>
    </row>
    <row r="16" spans="1:8" ht="16.5" customHeight="1">
      <c r="A16" s="27">
        <v>3</v>
      </c>
      <c r="B16" s="74" t="s">
        <v>28</v>
      </c>
      <c r="C16" s="74"/>
      <c r="D16" s="8"/>
      <c r="E16" s="31"/>
      <c r="F16" s="31"/>
      <c r="G16" s="75"/>
      <c r="H16" s="76"/>
    </row>
    <row r="17" spans="1:8" ht="33" customHeight="1">
      <c r="A17" s="9">
        <v>11</v>
      </c>
      <c r="B17" s="50" t="s">
        <v>29</v>
      </c>
      <c r="C17" s="17" t="s">
        <v>30</v>
      </c>
      <c r="D17" s="10" t="s">
        <v>10</v>
      </c>
      <c r="E17" s="30">
        <v>4</v>
      </c>
      <c r="F17" s="62">
        <f aca="true" t="shared" si="1" ref="F17:F28">E17</f>
        <v>4</v>
      </c>
      <c r="G17" s="82"/>
      <c r="H17" s="83"/>
    </row>
    <row r="18" spans="1:8" ht="33" customHeight="1">
      <c r="A18" s="9">
        <v>12</v>
      </c>
      <c r="B18" s="46" t="s">
        <v>29</v>
      </c>
      <c r="C18" s="17" t="s">
        <v>31</v>
      </c>
      <c r="D18" s="10" t="s">
        <v>10</v>
      </c>
      <c r="E18" s="30">
        <v>4</v>
      </c>
      <c r="F18" s="62">
        <f t="shared" si="1"/>
        <v>4</v>
      </c>
      <c r="G18" s="82"/>
      <c r="H18" s="83"/>
    </row>
    <row r="19" spans="1:8" ht="33" customHeight="1">
      <c r="A19" s="9">
        <v>13</v>
      </c>
      <c r="B19" s="48" t="s">
        <v>32</v>
      </c>
      <c r="C19" s="17" t="s">
        <v>30</v>
      </c>
      <c r="D19" s="10" t="s">
        <v>10</v>
      </c>
      <c r="E19" s="30">
        <v>2</v>
      </c>
      <c r="F19" s="62">
        <f t="shared" si="1"/>
        <v>2</v>
      </c>
      <c r="G19" s="82"/>
      <c r="H19" s="83"/>
    </row>
    <row r="20" spans="1:8" ht="33" customHeight="1">
      <c r="A20" s="9">
        <v>14</v>
      </c>
      <c r="B20" s="48" t="s">
        <v>32</v>
      </c>
      <c r="C20" s="17" t="s">
        <v>31</v>
      </c>
      <c r="D20" s="10" t="s">
        <v>10</v>
      </c>
      <c r="E20" s="30">
        <v>2</v>
      </c>
      <c r="F20" s="62">
        <f t="shared" si="1"/>
        <v>2</v>
      </c>
      <c r="G20" s="82"/>
      <c r="H20" s="83"/>
    </row>
    <row r="21" spans="1:8" ht="33" customHeight="1">
      <c r="A21" s="9">
        <v>15</v>
      </c>
      <c r="B21" s="48" t="s">
        <v>33</v>
      </c>
      <c r="C21" s="17" t="s">
        <v>30</v>
      </c>
      <c r="D21" s="10" t="s">
        <v>10</v>
      </c>
      <c r="E21" s="30">
        <v>2</v>
      </c>
      <c r="F21" s="62">
        <f t="shared" si="1"/>
        <v>2</v>
      </c>
      <c r="G21" s="82"/>
      <c r="H21" s="83"/>
    </row>
    <row r="22" spans="1:8" ht="33" customHeight="1">
      <c r="A22" s="9">
        <v>16</v>
      </c>
      <c r="B22" s="48" t="s">
        <v>33</v>
      </c>
      <c r="C22" s="17" t="s">
        <v>31</v>
      </c>
      <c r="D22" s="10" t="s">
        <v>10</v>
      </c>
      <c r="E22" s="30">
        <v>2</v>
      </c>
      <c r="F22" s="62">
        <f t="shared" si="1"/>
        <v>2</v>
      </c>
      <c r="G22" s="82"/>
      <c r="H22" s="83"/>
    </row>
    <row r="23" spans="1:8" ht="33" customHeight="1">
      <c r="A23" s="9">
        <v>17</v>
      </c>
      <c r="B23" s="52" t="s">
        <v>34</v>
      </c>
      <c r="C23" s="17" t="s">
        <v>35</v>
      </c>
      <c r="D23" s="10" t="s">
        <v>16</v>
      </c>
      <c r="E23" s="30">
        <v>18.779</v>
      </c>
      <c r="F23" s="64">
        <f>E23</f>
        <v>18.779</v>
      </c>
      <c r="G23" s="82"/>
      <c r="H23" s="83"/>
    </row>
    <row r="24" spans="1:8" ht="33" customHeight="1">
      <c r="A24" s="9">
        <v>18</v>
      </c>
      <c r="B24" s="52" t="s">
        <v>36</v>
      </c>
      <c r="C24" s="17" t="s">
        <v>106</v>
      </c>
      <c r="D24" s="10" t="s">
        <v>16</v>
      </c>
      <c r="E24" s="30">
        <v>18.779</v>
      </c>
      <c r="F24" s="64">
        <f>E24</f>
        <v>18.779</v>
      </c>
      <c r="G24" s="82"/>
      <c r="H24" s="83"/>
    </row>
    <row r="25" spans="1:8" ht="33" customHeight="1">
      <c r="A25" s="9">
        <v>19</v>
      </c>
      <c r="B25" s="52" t="s">
        <v>38</v>
      </c>
      <c r="C25" s="17" t="s">
        <v>106</v>
      </c>
      <c r="D25" s="10" t="s">
        <v>6</v>
      </c>
      <c r="E25" s="30">
        <v>2</v>
      </c>
      <c r="F25" s="61">
        <f>E25</f>
        <v>2</v>
      </c>
      <c r="G25" s="82"/>
      <c r="H25" s="83"/>
    </row>
    <row r="26" spans="1:8" ht="33" customHeight="1">
      <c r="A26" s="9">
        <v>20</v>
      </c>
      <c r="B26" s="52" t="s">
        <v>38</v>
      </c>
      <c r="C26" s="17" t="s">
        <v>37</v>
      </c>
      <c r="D26" s="10" t="s">
        <v>10</v>
      </c>
      <c r="E26" s="30">
        <v>2</v>
      </c>
      <c r="F26" s="61">
        <f>E26</f>
        <v>2</v>
      </c>
      <c r="G26" s="82"/>
      <c r="H26" s="83"/>
    </row>
    <row r="27" spans="1:8" ht="33" customHeight="1">
      <c r="A27" s="9">
        <v>21</v>
      </c>
      <c r="B27" s="52" t="s">
        <v>39</v>
      </c>
      <c r="C27" s="17" t="s">
        <v>106</v>
      </c>
      <c r="D27" s="10" t="s">
        <v>6</v>
      </c>
      <c r="E27" s="30">
        <v>5</v>
      </c>
      <c r="F27" s="61">
        <f t="shared" si="1"/>
        <v>5</v>
      </c>
      <c r="G27" s="82"/>
      <c r="H27" s="83"/>
    </row>
    <row r="28" spans="1:8" ht="33" customHeight="1" thickBot="1">
      <c r="A28" s="15">
        <v>22</v>
      </c>
      <c r="B28" s="53" t="s">
        <v>39</v>
      </c>
      <c r="C28" s="19" t="s">
        <v>37</v>
      </c>
      <c r="D28" s="11" t="s">
        <v>10</v>
      </c>
      <c r="E28" s="32">
        <v>5</v>
      </c>
      <c r="F28" s="65">
        <f t="shared" si="1"/>
        <v>5</v>
      </c>
      <c r="G28" s="84"/>
      <c r="H28" s="85"/>
    </row>
    <row r="29" spans="1:8" ht="16.5" customHeight="1">
      <c r="A29" s="27">
        <v>4</v>
      </c>
      <c r="B29" s="74" t="s">
        <v>40</v>
      </c>
      <c r="C29" s="74"/>
      <c r="D29" s="8"/>
      <c r="E29" s="31"/>
      <c r="F29" s="31"/>
      <c r="G29" s="75"/>
      <c r="H29" s="76"/>
    </row>
    <row r="30" spans="1:8" ht="33" customHeight="1">
      <c r="A30" s="9">
        <v>23</v>
      </c>
      <c r="B30" s="54" t="s">
        <v>41</v>
      </c>
      <c r="C30" s="17" t="s">
        <v>43</v>
      </c>
      <c r="D30" s="10" t="s">
        <v>42</v>
      </c>
      <c r="E30" s="33">
        <v>22</v>
      </c>
      <c r="F30" s="62">
        <f>E30</f>
        <v>22</v>
      </c>
      <c r="G30" s="70"/>
      <c r="H30" s="71"/>
    </row>
    <row r="31" spans="1:8" ht="33" customHeight="1">
      <c r="A31" s="9">
        <v>24</v>
      </c>
      <c r="B31" s="48" t="s">
        <v>41</v>
      </c>
      <c r="C31" s="18" t="s">
        <v>44</v>
      </c>
      <c r="D31" s="10" t="s">
        <v>16</v>
      </c>
      <c r="E31" s="33">
        <v>22.4</v>
      </c>
      <c r="F31" s="60">
        <f>E31</f>
        <v>22.4</v>
      </c>
      <c r="G31" s="70"/>
      <c r="H31" s="71"/>
    </row>
    <row r="32" spans="1:8" ht="33" customHeight="1">
      <c r="A32" s="9">
        <v>25</v>
      </c>
      <c r="B32" s="48" t="s">
        <v>45</v>
      </c>
      <c r="C32" s="17" t="s">
        <v>43</v>
      </c>
      <c r="D32" s="10" t="s">
        <v>42</v>
      </c>
      <c r="E32" s="33">
        <v>3</v>
      </c>
      <c r="F32" s="62">
        <f>E32</f>
        <v>3</v>
      </c>
      <c r="G32" s="70"/>
      <c r="H32" s="71"/>
    </row>
    <row r="33" spans="1:8" ht="33" customHeight="1">
      <c r="A33" s="9">
        <v>26</v>
      </c>
      <c r="B33" s="48" t="s">
        <v>45</v>
      </c>
      <c r="C33" s="18" t="s">
        <v>44</v>
      </c>
      <c r="D33" s="10" t="s">
        <v>16</v>
      </c>
      <c r="E33" s="33">
        <v>3</v>
      </c>
      <c r="F33" s="62">
        <f>E33</f>
        <v>3</v>
      </c>
      <c r="G33" s="70"/>
      <c r="H33" s="71"/>
    </row>
    <row r="34" spans="1:8" ht="33" customHeight="1" thickBot="1">
      <c r="A34" s="15">
        <v>27</v>
      </c>
      <c r="B34" s="49" t="s">
        <v>46</v>
      </c>
      <c r="C34" s="19" t="s">
        <v>47</v>
      </c>
      <c r="D34" s="11" t="s">
        <v>10</v>
      </c>
      <c r="E34" s="43">
        <v>2</v>
      </c>
      <c r="F34" s="65">
        <f>E34</f>
        <v>2</v>
      </c>
      <c r="G34" s="72"/>
      <c r="H34" s="73"/>
    </row>
    <row r="35" spans="1:8" ht="16.5" customHeight="1">
      <c r="A35" s="27">
        <v>5</v>
      </c>
      <c r="B35" s="74" t="s">
        <v>50</v>
      </c>
      <c r="C35" s="74"/>
      <c r="D35" s="8"/>
      <c r="E35" s="31"/>
      <c r="F35" s="31"/>
      <c r="G35" s="75"/>
      <c r="H35" s="76"/>
    </row>
    <row r="36" spans="1:8" ht="33" customHeight="1" thickBot="1">
      <c r="A36" s="15">
        <v>28</v>
      </c>
      <c r="B36" s="58" t="s">
        <v>48</v>
      </c>
      <c r="C36" s="42" t="s">
        <v>49</v>
      </c>
      <c r="D36" s="11" t="s">
        <v>10</v>
      </c>
      <c r="E36" s="43">
        <v>23</v>
      </c>
      <c r="F36" s="65">
        <f>E36</f>
        <v>23</v>
      </c>
      <c r="G36" s="72"/>
      <c r="H36" s="73"/>
    </row>
    <row r="37" spans="1:8" ht="16.5" customHeight="1">
      <c r="A37" s="27">
        <v>6</v>
      </c>
      <c r="B37" s="74" t="s">
        <v>51</v>
      </c>
      <c r="C37" s="74"/>
      <c r="D37" s="8"/>
      <c r="E37" s="31"/>
      <c r="F37" s="31"/>
      <c r="G37" s="75"/>
      <c r="H37" s="76"/>
    </row>
    <row r="38" spans="1:8" ht="33" customHeight="1">
      <c r="A38" s="9">
        <v>29</v>
      </c>
      <c r="B38" s="50" t="s">
        <v>52</v>
      </c>
      <c r="C38" s="17"/>
      <c r="D38" s="10" t="s">
        <v>8</v>
      </c>
      <c r="E38" s="33">
        <v>6.24</v>
      </c>
      <c r="F38" s="60">
        <f>E38</f>
        <v>6.24</v>
      </c>
      <c r="G38" s="70"/>
      <c r="H38" s="71"/>
    </row>
    <row r="39" spans="1:8" ht="33" customHeight="1">
      <c r="A39" s="9">
        <v>30</v>
      </c>
      <c r="B39" s="46" t="s">
        <v>53</v>
      </c>
      <c r="C39" s="17"/>
      <c r="D39" s="10" t="s">
        <v>8</v>
      </c>
      <c r="E39" s="33">
        <v>6.24</v>
      </c>
      <c r="F39" s="60">
        <f>E39</f>
        <v>6.24</v>
      </c>
      <c r="G39" s="70"/>
      <c r="H39" s="71"/>
    </row>
    <row r="40" spans="1:8" ht="33" customHeight="1">
      <c r="A40" s="9">
        <v>31</v>
      </c>
      <c r="B40" s="48" t="s">
        <v>54</v>
      </c>
      <c r="C40" s="17"/>
      <c r="D40" s="10" t="s">
        <v>8</v>
      </c>
      <c r="E40" s="33">
        <v>6.24</v>
      </c>
      <c r="F40" s="60">
        <f>E40</f>
        <v>6.24</v>
      </c>
      <c r="G40" s="70"/>
      <c r="H40" s="71"/>
    </row>
    <row r="41" spans="1:8" ht="33" customHeight="1">
      <c r="A41" s="9">
        <v>32</v>
      </c>
      <c r="B41" s="48" t="s">
        <v>55</v>
      </c>
      <c r="C41" s="17"/>
      <c r="D41" s="10" t="s">
        <v>8</v>
      </c>
      <c r="E41" s="33">
        <v>6.24</v>
      </c>
      <c r="F41" s="60">
        <f>E41</f>
        <v>6.24</v>
      </c>
      <c r="G41" s="70"/>
      <c r="H41" s="71"/>
    </row>
    <row r="42" spans="1:8" ht="33" customHeight="1" thickBot="1">
      <c r="A42" s="9">
        <v>33</v>
      </c>
      <c r="B42" s="48" t="s">
        <v>56</v>
      </c>
      <c r="C42" s="17"/>
      <c r="D42" s="10" t="s">
        <v>16</v>
      </c>
      <c r="E42" s="33">
        <v>2.95</v>
      </c>
      <c r="F42" s="60">
        <f>E42</f>
        <v>2.95</v>
      </c>
      <c r="G42" s="70"/>
      <c r="H42" s="71"/>
    </row>
    <row r="43" spans="1:8" ht="33" customHeight="1">
      <c r="A43" s="27">
        <v>7</v>
      </c>
      <c r="B43" s="74" t="s">
        <v>57</v>
      </c>
      <c r="C43" s="74"/>
      <c r="D43" s="8"/>
      <c r="E43" s="31"/>
      <c r="F43" s="31"/>
      <c r="G43" s="75"/>
      <c r="H43" s="76"/>
    </row>
    <row r="44" spans="1:8" ht="33" customHeight="1">
      <c r="A44" s="9">
        <v>34</v>
      </c>
      <c r="B44" s="50" t="s">
        <v>58</v>
      </c>
      <c r="C44" s="18" t="s">
        <v>59</v>
      </c>
      <c r="D44" s="10" t="s">
        <v>16</v>
      </c>
      <c r="E44" s="33">
        <v>374</v>
      </c>
      <c r="F44" s="62">
        <f>E44</f>
        <v>374</v>
      </c>
      <c r="G44" s="70"/>
      <c r="H44" s="71"/>
    </row>
    <row r="45" spans="1:8" ht="33" customHeight="1">
      <c r="A45" s="9">
        <v>35</v>
      </c>
      <c r="B45" s="46" t="s">
        <v>58</v>
      </c>
      <c r="C45" s="18" t="s">
        <v>60</v>
      </c>
      <c r="D45" s="10" t="s">
        <v>16</v>
      </c>
      <c r="E45" s="33">
        <v>374</v>
      </c>
      <c r="F45" s="62">
        <f>E45</f>
        <v>374</v>
      </c>
      <c r="G45" s="70"/>
      <c r="H45" s="71"/>
    </row>
    <row r="46" spans="1:8" ht="33" customHeight="1">
      <c r="A46" s="9">
        <v>36</v>
      </c>
      <c r="B46" s="48" t="s">
        <v>61</v>
      </c>
      <c r="C46" s="17" t="s">
        <v>62</v>
      </c>
      <c r="D46" s="10" t="s">
        <v>16</v>
      </c>
      <c r="E46" s="33">
        <f>E50+E53+E56+E59</f>
        <v>187.24</v>
      </c>
      <c r="F46" s="62">
        <f>E46</f>
        <v>187.24</v>
      </c>
      <c r="G46" s="70"/>
      <c r="H46" s="71"/>
    </row>
    <row r="47" spans="1:8" ht="33" customHeight="1">
      <c r="A47" s="9">
        <v>37</v>
      </c>
      <c r="B47" s="48" t="s">
        <v>61</v>
      </c>
      <c r="C47" s="17" t="s">
        <v>63</v>
      </c>
      <c r="D47" s="10" t="s">
        <v>16</v>
      </c>
      <c r="E47" s="33">
        <f>E46</f>
        <v>187.24</v>
      </c>
      <c r="F47" s="62">
        <f>E47</f>
        <v>187.24</v>
      </c>
      <c r="G47" s="70"/>
      <c r="H47" s="71"/>
    </row>
    <row r="48" spans="1:8" ht="33" customHeight="1" thickBot="1">
      <c r="A48" s="9">
        <v>38</v>
      </c>
      <c r="B48" s="46" t="s">
        <v>100</v>
      </c>
      <c r="C48" s="18" t="s">
        <v>101</v>
      </c>
      <c r="D48" s="10" t="s">
        <v>102</v>
      </c>
      <c r="E48" s="30">
        <f>E46</f>
        <v>187.24</v>
      </c>
      <c r="F48" s="62">
        <f>E48</f>
        <v>187.24</v>
      </c>
      <c r="G48" s="70"/>
      <c r="H48" s="71"/>
    </row>
    <row r="49" spans="1:8" ht="16.5" customHeight="1">
      <c r="A49" s="27">
        <v>8</v>
      </c>
      <c r="B49" s="74" t="s">
        <v>76</v>
      </c>
      <c r="C49" s="74"/>
      <c r="D49" s="8"/>
      <c r="E49" s="31"/>
      <c r="F49" s="31"/>
      <c r="G49" s="75"/>
      <c r="H49" s="76"/>
    </row>
    <row r="50" spans="1:8" ht="33" customHeight="1">
      <c r="A50" s="9">
        <v>39</v>
      </c>
      <c r="B50" s="55" t="s">
        <v>64</v>
      </c>
      <c r="C50" s="17" t="s">
        <v>73</v>
      </c>
      <c r="D50" s="10" t="s">
        <v>16</v>
      </c>
      <c r="E50" s="30">
        <v>63.13</v>
      </c>
      <c r="F50" s="60">
        <f aca="true" t="shared" si="2" ref="F50:F61">E50</f>
        <v>63.13</v>
      </c>
      <c r="G50" s="70"/>
      <c r="H50" s="71"/>
    </row>
    <row r="51" spans="1:8" ht="33" customHeight="1">
      <c r="A51" s="12">
        <v>40</v>
      </c>
      <c r="B51" s="48" t="s">
        <v>65</v>
      </c>
      <c r="C51" s="17" t="s">
        <v>74</v>
      </c>
      <c r="D51" s="10" t="s">
        <v>10</v>
      </c>
      <c r="E51" s="30">
        <v>22</v>
      </c>
      <c r="F51" s="62">
        <f t="shared" si="2"/>
        <v>22</v>
      </c>
      <c r="G51" s="70"/>
      <c r="H51" s="71"/>
    </row>
    <row r="52" spans="1:8" ht="33" customHeight="1">
      <c r="A52" s="9">
        <v>41</v>
      </c>
      <c r="B52" s="48" t="s">
        <v>66</v>
      </c>
      <c r="C52" s="17" t="s">
        <v>75</v>
      </c>
      <c r="D52" s="10" t="s">
        <v>10</v>
      </c>
      <c r="E52" s="30">
        <v>10</v>
      </c>
      <c r="F52" s="62">
        <f t="shared" si="2"/>
        <v>10</v>
      </c>
      <c r="G52" s="70"/>
      <c r="H52" s="71"/>
    </row>
    <row r="53" spans="1:8" ht="33" customHeight="1">
      <c r="A53" s="12">
        <v>42</v>
      </c>
      <c r="B53" s="48" t="s">
        <v>67</v>
      </c>
      <c r="C53" s="17" t="s">
        <v>73</v>
      </c>
      <c r="D53" s="10" t="s">
        <v>16</v>
      </c>
      <c r="E53" s="30">
        <v>73.61</v>
      </c>
      <c r="F53" s="60">
        <f t="shared" si="2"/>
        <v>73.61</v>
      </c>
      <c r="G53" s="70"/>
      <c r="H53" s="71"/>
    </row>
    <row r="54" spans="1:8" ht="33" customHeight="1">
      <c r="A54" s="9">
        <v>43</v>
      </c>
      <c r="B54" s="48" t="s">
        <v>68</v>
      </c>
      <c r="C54" s="17" t="s">
        <v>74</v>
      </c>
      <c r="D54" s="10" t="s">
        <v>10</v>
      </c>
      <c r="E54" s="30">
        <v>21</v>
      </c>
      <c r="F54" s="62">
        <f t="shared" si="2"/>
        <v>21</v>
      </c>
      <c r="G54" s="70"/>
      <c r="H54" s="71"/>
    </row>
    <row r="55" spans="1:8" ht="33" customHeight="1">
      <c r="A55" s="12">
        <v>44</v>
      </c>
      <c r="B55" s="48" t="s">
        <v>69</v>
      </c>
      <c r="C55" s="17" t="s">
        <v>75</v>
      </c>
      <c r="D55" s="10" t="s">
        <v>10</v>
      </c>
      <c r="E55" s="30">
        <v>14</v>
      </c>
      <c r="F55" s="61">
        <f t="shared" si="2"/>
        <v>14</v>
      </c>
      <c r="G55" s="70"/>
      <c r="H55" s="71"/>
    </row>
    <row r="56" spans="1:8" ht="33" customHeight="1">
      <c r="A56" s="9">
        <v>45</v>
      </c>
      <c r="B56" s="48" t="s">
        <v>70</v>
      </c>
      <c r="C56" s="17" t="s">
        <v>73</v>
      </c>
      <c r="D56" s="10" t="s">
        <v>16</v>
      </c>
      <c r="E56" s="30">
        <v>43.99</v>
      </c>
      <c r="F56" s="64">
        <f t="shared" si="2"/>
        <v>43.99</v>
      </c>
      <c r="G56" s="70"/>
      <c r="H56" s="71"/>
    </row>
    <row r="57" spans="1:8" ht="33" customHeight="1">
      <c r="A57" s="12">
        <v>46</v>
      </c>
      <c r="B57" s="48" t="s">
        <v>71</v>
      </c>
      <c r="C57" s="17" t="s">
        <v>74</v>
      </c>
      <c r="D57" s="10" t="s">
        <v>10</v>
      </c>
      <c r="E57" s="30">
        <v>8</v>
      </c>
      <c r="F57" s="61">
        <f t="shared" si="2"/>
        <v>8</v>
      </c>
      <c r="G57" s="70"/>
      <c r="H57" s="71"/>
    </row>
    <row r="58" spans="1:8" ht="33" customHeight="1">
      <c r="A58" s="9">
        <v>47</v>
      </c>
      <c r="B58" s="48" t="s">
        <v>72</v>
      </c>
      <c r="C58" s="38" t="s">
        <v>75</v>
      </c>
      <c r="D58" s="39" t="s">
        <v>10</v>
      </c>
      <c r="E58" s="40">
        <v>6</v>
      </c>
      <c r="F58" s="66">
        <f t="shared" si="2"/>
        <v>6</v>
      </c>
      <c r="G58" s="70"/>
      <c r="H58" s="71"/>
    </row>
    <row r="59" spans="1:8" ht="33" customHeight="1">
      <c r="A59" s="12">
        <v>48</v>
      </c>
      <c r="B59" s="47" t="s">
        <v>103</v>
      </c>
      <c r="C59" s="17" t="s">
        <v>73</v>
      </c>
      <c r="D59" s="10" t="s">
        <v>16</v>
      </c>
      <c r="E59" s="30">
        <v>6.51</v>
      </c>
      <c r="F59" s="60">
        <f t="shared" si="2"/>
        <v>6.51</v>
      </c>
      <c r="G59" s="70"/>
      <c r="H59" s="71"/>
    </row>
    <row r="60" spans="1:8" ht="33" customHeight="1">
      <c r="A60" s="9">
        <v>49</v>
      </c>
      <c r="B60" s="48" t="s">
        <v>104</v>
      </c>
      <c r="C60" s="17" t="s">
        <v>74</v>
      </c>
      <c r="D60" s="10" t="s">
        <v>10</v>
      </c>
      <c r="E60" s="30">
        <v>4</v>
      </c>
      <c r="F60" s="62">
        <f t="shared" si="2"/>
        <v>4</v>
      </c>
      <c r="G60" s="70"/>
      <c r="H60" s="71"/>
    </row>
    <row r="61" spans="1:8" ht="33" customHeight="1" thickBot="1">
      <c r="A61" s="41">
        <v>50</v>
      </c>
      <c r="B61" s="49" t="s">
        <v>105</v>
      </c>
      <c r="C61" s="19" t="s">
        <v>75</v>
      </c>
      <c r="D61" s="11" t="s">
        <v>10</v>
      </c>
      <c r="E61" s="34">
        <v>2</v>
      </c>
      <c r="F61" s="63">
        <f t="shared" si="2"/>
        <v>2</v>
      </c>
      <c r="G61" s="72"/>
      <c r="H61" s="73"/>
    </row>
    <row r="62" spans="1:8" ht="16.5" customHeight="1">
      <c r="A62" s="27">
        <v>9</v>
      </c>
      <c r="B62" s="74" t="s">
        <v>77</v>
      </c>
      <c r="C62" s="74"/>
      <c r="D62" s="8"/>
      <c r="E62" s="31"/>
      <c r="F62" s="31"/>
      <c r="G62" s="75"/>
      <c r="H62" s="76"/>
    </row>
    <row r="63" spans="1:8" ht="33" customHeight="1">
      <c r="A63" s="9">
        <v>51</v>
      </c>
      <c r="B63" s="55" t="s">
        <v>78</v>
      </c>
      <c r="C63" s="17" t="s">
        <v>109</v>
      </c>
      <c r="D63" s="10" t="s">
        <v>8</v>
      </c>
      <c r="E63" s="30">
        <v>17.8</v>
      </c>
      <c r="F63" s="60">
        <f aca="true" t="shared" si="3" ref="F63:F68">E63</f>
        <v>17.8</v>
      </c>
      <c r="G63" s="70"/>
      <c r="H63" s="71"/>
    </row>
    <row r="64" spans="1:8" ht="33" customHeight="1">
      <c r="A64" s="9">
        <v>52</v>
      </c>
      <c r="B64" s="48" t="s">
        <v>79</v>
      </c>
      <c r="C64" s="17" t="s">
        <v>87</v>
      </c>
      <c r="D64" s="10" t="s">
        <v>8</v>
      </c>
      <c r="E64" s="30">
        <v>8.9</v>
      </c>
      <c r="F64" s="60">
        <f t="shared" si="3"/>
        <v>8.9</v>
      </c>
      <c r="G64" s="70"/>
      <c r="H64" s="71"/>
    </row>
    <row r="65" spans="1:8" ht="33" customHeight="1">
      <c r="A65" s="9">
        <v>53</v>
      </c>
      <c r="B65" s="48" t="s">
        <v>80</v>
      </c>
      <c r="C65" s="17" t="s">
        <v>88</v>
      </c>
      <c r="D65" s="10" t="s">
        <v>107</v>
      </c>
      <c r="E65" s="30">
        <v>5.7</v>
      </c>
      <c r="F65" s="60">
        <f t="shared" si="3"/>
        <v>5.7</v>
      </c>
      <c r="G65" s="70"/>
      <c r="H65" s="71"/>
    </row>
    <row r="66" spans="1:8" ht="33" customHeight="1">
      <c r="A66" s="9">
        <v>54</v>
      </c>
      <c r="B66" s="48" t="s">
        <v>81</v>
      </c>
      <c r="C66" s="17" t="s">
        <v>108</v>
      </c>
      <c r="D66" s="10" t="s">
        <v>8</v>
      </c>
      <c r="E66" s="30">
        <v>24.6</v>
      </c>
      <c r="F66" s="60">
        <f>E66</f>
        <v>24.6</v>
      </c>
      <c r="G66" s="70"/>
      <c r="H66" s="71"/>
    </row>
    <row r="67" spans="1:8" ht="33" customHeight="1">
      <c r="A67" s="9">
        <v>55</v>
      </c>
      <c r="B67" s="48" t="s">
        <v>82</v>
      </c>
      <c r="C67" s="17" t="s">
        <v>87</v>
      </c>
      <c r="D67" s="10" t="s">
        <v>8</v>
      </c>
      <c r="E67" s="30">
        <v>12.3</v>
      </c>
      <c r="F67" s="64">
        <f>E67</f>
        <v>12.3</v>
      </c>
      <c r="G67" s="70"/>
      <c r="H67" s="71"/>
    </row>
    <row r="68" spans="1:8" ht="33" customHeight="1">
      <c r="A68" s="9">
        <v>56</v>
      </c>
      <c r="B68" s="48" t="s">
        <v>83</v>
      </c>
      <c r="C68" s="17" t="s">
        <v>88</v>
      </c>
      <c r="D68" s="10" t="s">
        <v>107</v>
      </c>
      <c r="E68" s="30">
        <v>7.995</v>
      </c>
      <c r="F68" s="60">
        <f t="shared" si="3"/>
        <v>7.995</v>
      </c>
      <c r="G68" s="70"/>
      <c r="H68" s="71"/>
    </row>
    <row r="69" spans="1:8" ht="33" customHeight="1">
      <c r="A69" s="9">
        <v>57</v>
      </c>
      <c r="B69" s="48" t="s">
        <v>84</v>
      </c>
      <c r="C69" s="17" t="s">
        <v>108</v>
      </c>
      <c r="D69" s="10" t="s">
        <v>8</v>
      </c>
      <c r="E69" s="30">
        <v>17.4</v>
      </c>
      <c r="F69" s="64">
        <f>E69</f>
        <v>17.4</v>
      </c>
      <c r="G69" s="70"/>
      <c r="H69" s="71"/>
    </row>
    <row r="70" spans="1:8" ht="33" customHeight="1">
      <c r="A70" s="9">
        <v>58</v>
      </c>
      <c r="B70" s="48" t="s">
        <v>85</v>
      </c>
      <c r="C70" s="17" t="s">
        <v>87</v>
      </c>
      <c r="D70" s="10" t="s">
        <v>16</v>
      </c>
      <c r="E70" s="30">
        <v>8.7</v>
      </c>
      <c r="F70" s="64">
        <f>E70</f>
        <v>8.7</v>
      </c>
      <c r="G70" s="70"/>
      <c r="H70" s="71"/>
    </row>
    <row r="71" spans="1:8" ht="33" customHeight="1" thickBot="1">
      <c r="A71" s="9">
        <v>59</v>
      </c>
      <c r="B71" s="49" t="s">
        <v>86</v>
      </c>
      <c r="C71" s="17" t="s">
        <v>88</v>
      </c>
      <c r="D71" s="10" t="s">
        <v>107</v>
      </c>
      <c r="E71" s="30">
        <v>5.655</v>
      </c>
      <c r="F71" s="64">
        <f>E71</f>
        <v>5.655</v>
      </c>
      <c r="G71" s="70"/>
      <c r="H71" s="71"/>
    </row>
    <row r="72" spans="1:8" ht="33" customHeight="1">
      <c r="A72" s="27">
        <v>10</v>
      </c>
      <c r="B72" s="74" t="s">
        <v>99</v>
      </c>
      <c r="C72" s="74"/>
      <c r="D72" s="8"/>
      <c r="E72" s="31"/>
      <c r="F72" s="67"/>
      <c r="G72" s="75"/>
      <c r="H72" s="76"/>
    </row>
    <row r="73" spans="1:8" ht="33" customHeight="1">
      <c r="A73" s="9">
        <v>60</v>
      </c>
      <c r="B73" s="57" t="s">
        <v>90</v>
      </c>
      <c r="C73" s="17" t="s">
        <v>110</v>
      </c>
      <c r="D73" s="10" t="s">
        <v>96</v>
      </c>
      <c r="E73" s="30">
        <v>1</v>
      </c>
      <c r="F73" s="62">
        <f aca="true" t="shared" si="4" ref="F73:F78">E73</f>
        <v>1</v>
      </c>
      <c r="G73" s="82"/>
      <c r="H73" s="83"/>
    </row>
    <row r="74" spans="1:8" ht="33" customHeight="1">
      <c r="A74" s="9">
        <v>61</v>
      </c>
      <c r="B74" s="48" t="s">
        <v>93</v>
      </c>
      <c r="C74" s="17" t="s">
        <v>92</v>
      </c>
      <c r="D74" s="10" t="s">
        <v>96</v>
      </c>
      <c r="E74" s="30">
        <v>1</v>
      </c>
      <c r="F74" s="62">
        <f>E74</f>
        <v>1</v>
      </c>
      <c r="G74" s="82"/>
      <c r="H74" s="83"/>
    </row>
    <row r="75" spans="1:8" ht="33" customHeight="1" thickBot="1">
      <c r="A75" s="15">
        <v>62</v>
      </c>
      <c r="B75" s="56" t="s">
        <v>94</v>
      </c>
      <c r="C75" s="19" t="s">
        <v>110</v>
      </c>
      <c r="D75" s="11" t="s">
        <v>96</v>
      </c>
      <c r="E75" s="34">
        <v>3</v>
      </c>
      <c r="F75" s="65">
        <f>E75</f>
        <v>3</v>
      </c>
      <c r="G75" s="84"/>
      <c r="H75" s="85"/>
    </row>
    <row r="76" spans="1:8" ht="33" customHeight="1">
      <c r="A76" s="27">
        <v>11</v>
      </c>
      <c r="B76" s="74" t="s">
        <v>89</v>
      </c>
      <c r="C76" s="74"/>
      <c r="D76" s="8"/>
      <c r="E76" s="31"/>
      <c r="F76" s="67"/>
      <c r="G76" s="75"/>
      <c r="H76" s="76"/>
    </row>
    <row r="77" spans="1:8" ht="33" customHeight="1">
      <c r="A77" s="9">
        <v>63</v>
      </c>
      <c r="B77" s="57" t="s">
        <v>90</v>
      </c>
      <c r="C77" s="17" t="s">
        <v>98</v>
      </c>
      <c r="D77" s="10" t="s">
        <v>107</v>
      </c>
      <c r="E77" s="30">
        <f>(F10+F12)*0.0015</f>
        <v>0.648489</v>
      </c>
      <c r="F77" s="60">
        <f t="shared" si="4"/>
        <v>0.648489</v>
      </c>
      <c r="G77" s="92"/>
      <c r="H77" s="93"/>
    </row>
    <row r="78" spans="1:8" ht="33" customHeight="1">
      <c r="A78" s="9">
        <v>64</v>
      </c>
      <c r="B78" s="57" t="s">
        <v>90</v>
      </c>
      <c r="C78" s="17" t="s">
        <v>95</v>
      </c>
      <c r="D78" s="10" t="s">
        <v>97</v>
      </c>
      <c r="E78" s="30">
        <f>E77*1.48</f>
        <v>0.95976372</v>
      </c>
      <c r="F78" s="60">
        <f t="shared" si="4"/>
        <v>0.95976372</v>
      </c>
      <c r="G78" s="88"/>
      <c r="H78" s="89"/>
    </row>
    <row r="79" spans="1:8" ht="33" customHeight="1">
      <c r="A79" s="9">
        <v>65</v>
      </c>
      <c r="B79" s="48" t="s">
        <v>93</v>
      </c>
      <c r="C79" s="17" t="s">
        <v>91</v>
      </c>
      <c r="D79" s="10" t="s">
        <v>107</v>
      </c>
      <c r="E79" s="30">
        <v>0.012</v>
      </c>
      <c r="F79" s="64">
        <v>0.1</v>
      </c>
      <c r="G79" s="86"/>
      <c r="H79" s="87"/>
    </row>
    <row r="80" spans="1:8" ht="33" customHeight="1">
      <c r="A80" s="9">
        <v>66</v>
      </c>
      <c r="B80" s="48" t="s">
        <v>93</v>
      </c>
      <c r="C80" s="17" t="s">
        <v>95</v>
      </c>
      <c r="D80" s="10" t="s">
        <v>97</v>
      </c>
      <c r="E80" s="30">
        <v>0.006</v>
      </c>
      <c r="F80" s="64">
        <v>0.1</v>
      </c>
      <c r="G80" s="88"/>
      <c r="H80" s="89"/>
    </row>
    <row r="81" spans="1:8" ht="33" customHeight="1">
      <c r="A81" s="9">
        <v>67</v>
      </c>
      <c r="B81" s="57" t="s">
        <v>94</v>
      </c>
      <c r="C81" s="17" t="s">
        <v>91</v>
      </c>
      <c r="D81" s="10" t="s">
        <v>107</v>
      </c>
      <c r="E81" s="30">
        <v>0.374</v>
      </c>
      <c r="F81" s="64">
        <f>E81</f>
        <v>0.374</v>
      </c>
      <c r="G81" s="86"/>
      <c r="H81" s="87"/>
    </row>
    <row r="82" spans="1:8" ht="33" customHeight="1" thickBot="1">
      <c r="A82" s="15">
        <v>68</v>
      </c>
      <c r="B82" s="56" t="s">
        <v>94</v>
      </c>
      <c r="C82" s="19" t="s">
        <v>95</v>
      </c>
      <c r="D82" s="11" t="s">
        <v>97</v>
      </c>
      <c r="E82" s="68">
        <v>5.141</v>
      </c>
      <c r="F82" s="69">
        <f>E82</f>
        <v>5.141</v>
      </c>
      <c r="G82" s="90"/>
      <c r="H82" s="91"/>
    </row>
    <row r="83" ht="33" customHeight="1"/>
    <row r="84" ht="33" customHeight="1"/>
    <row r="85" ht="16.5" customHeight="1"/>
    <row r="86" ht="33" customHeight="1"/>
    <row r="87" ht="33" customHeight="1"/>
    <row r="88" ht="33" customHeight="1"/>
    <row r="89" ht="33" customHeight="1"/>
  </sheetData>
  <sheetProtection/>
  <mergeCells count="91">
    <mergeCell ref="B76:C76"/>
    <mergeCell ref="G76:H76"/>
    <mergeCell ref="G74:H74"/>
    <mergeCell ref="G70:H70"/>
    <mergeCell ref="G72:H72"/>
    <mergeCell ref="G52:H52"/>
    <mergeCell ref="G55:H55"/>
    <mergeCell ref="G56:H56"/>
    <mergeCell ref="G57:H57"/>
    <mergeCell ref="G58:H58"/>
    <mergeCell ref="G50:H50"/>
    <mergeCell ref="G67:H67"/>
    <mergeCell ref="G77:H78"/>
    <mergeCell ref="G69:H69"/>
    <mergeCell ref="G73:H73"/>
    <mergeCell ref="G75:H75"/>
    <mergeCell ref="G71:H71"/>
    <mergeCell ref="G64:H64"/>
    <mergeCell ref="G65:H65"/>
    <mergeCell ref="G68:H68"/>
    <mergeCell ref="B62:C62"/>
    <mergeCell ref="G62:H62"/>
    <mergeCell ref="G63:H63"/>
    <mergeCell ref="G61:H61"/>
    <mergeCell ref="G66:H66"/>
    <mergeCell ref="B43:C43"/>
    <mergeCell ref="G43:H43"/>
    <mergeCell ref="G44:H44"/>
    <mergeCell ref="B49:C49"/>
    <mergeCell ref="G49:H49"/>
    <mergeCell ref="G45:H45"/>
    <mergeCell ref="G46:H46"/>
    <mergeCell ref="G47:H47"/>
    <mergeCell ref="G79:H80"/>
    <mergeCell ref="G81:H82"/>
    <mergeCell ref="G59:H59"/>
    <mergeCell ref="G60:H60"/>
    <mergeCell ref="B37:C37"/>
    <mergeCell ref="G37:H37"/>
    <mergeCell ref="G38:H38"/>
    <mergeCell ref="G39:H39"/>
    <mergeCell ref="G48:H48"/>
    <mergeCell ref="G51:H51"/>
    <mergeCell ref="G17:H17"/>
    <mergeCell ref="G32:H32"/>
    <mergeCell ref="G34:H34"/>
    <mergeCell ref="G33:H33"/>
    <mergeCell ref="B35:C35"/>
    <mergeCell ref="G35:H35"/>
    <mergeCell ref="B29:C29"/>
    <mergeCell ref="G29:H29"/>
    <mergeCell ref="G30:H30"/>
    <mergeCell ref="G20:H20"/>
    <mergeCell ref="G24:H24"/>
    <mergeCell ref="G25:H25"/>
    <mergeCell ref="G26:H26"/>
    <mergeCell ref="G53:H53"/>
    <mergeCell ref="G54:H54"/>
    <mergeCell ref="G31:H31"/>
    <mergeCell ref="G36:H36"/>
    <mergeCell ref="G40:H40"/>
    <mergeCell ref="G41:H41"/>
    <mergeCell ref="G42:H42"/>
    <mergeCell ref="B72:C72"/>
    <mergeCell ref="G27:H27"/>
    <mergeCell ref="G28:H28"/>
    <mergeCell ref="G14:H14"/>
    <mergeCell ref="G16:H16"/>
    <mergeCell ref="G19:H19"/>
    <mergeCell ref="G21:H21"/>
    <mergeCell ref="G22:H22"/>
    <mergeCell ref="G18:H18"/>
    <mergeCell ref="G23:H23"/>
    <mergeCell ref="G10:H10"/>
    <mergeCell ref="A1:H1"/>
    <mergeCell ref="B3:C3"/>
    <mergeCell ref="G3:H3"/>
    <mergeCell ref="D2:H2"/>
    <mergeCell ref="B4:C4"/>
    <mergeCell ref="G4:H4"/>
    <mergeCell ref="G5:H5"/>
    <mergeCell ref="G13:H13"/>
    <mergeCell ref="G15:H15"/>
    <mergeCell ref="G8:H8"/>
    <mergeCell ref="B16:C16"/>
    <mergeCell ref="G6:H6"/>
    <mergeCell ref="G7:H7"/>
    <mergeCell ref="G11:H11"/>
    <mergeCell ref="G12:H12"/>
    <mergeCell ref="B9:C9"/>
    <mergeCell ref="G9:H9"/>
  </mergeCells>
  <printOptions horizontalCentered="1"/>
  <pageMargins left="0.2362204724409449" right="0.2362204724409449" top="1.0236220472440944" bottom="0.31496062992125984" header="0.2362204724409449" footer="0.2362204724409449"/>
  <pageSetup fitToHeight="0" fitToWidth="1" horizontalDpi="600" verticalDpi="600" orientation="portrait" paperSize="9" scale="94" r:id="rId1"/>
  <headerFooter alignWithMargins="0">
    <oddFooter>&amp;C&amp;P</oddFooter>
  </headerFooter>
  <rowBreaks count="4" manualBreakCount="4">
    <brk id="15" max="13" man="1"/>
    <brk id="36" max="13" man="1"/>
    <brk id="61" max="13" man="1"/>
    <brk id="7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