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80" windowWidth="15330" windowHeight="4620" tabRatio="704" activeTab="4"/>
  </bookViews>
  <sheets>
    <sheet name="注意事項" sheetId="1" r:id="rId1"/>
    <sheet name="別紙１の６（１）" sheetId="2" r:id="rId2"/>
    <sheet name="別紙１の６（２）" sheetId="3" r:id="rId3"/>
    <sheet name="別紙１の６（３）" sheetId="4" r:id="rId4"/>
    <sheet name="別紙２の６" sheetId="5" r:id="rId5"/>
  </sheets>
  <definedNames>
    <definedName name="_xlnm.Print_Area" localSheetId="0">'注意事項'!$A$1:$O$33</definedName>
    <definedName name="_xlnm.Print_Area" localSheetId="2">'別紙１の６（２）'!$A$1:$I$37</definedName>
    <definedName name="_xlnm.Print_Area" localSheetId="4">'別紙２の６'!$A$1:$P$57</definedName>
    <definedName name="番号" localSheetId="3">#REF!</definedName>
    <definedName name="番号">#REF!</definedName>
  </definedNames>
  <calcPr fullCalcOnLoad="1"/>
</workbook>
</file>

<file path=xl/comments3.xml><?xml version="1.0" encoding="utf-8"?>
<comments xmlns="http://schemas.openxmlformats.org/spreadsheetml/2006/main">
  <authors>
    <author> </author>
  </authors>
  <commentList>
    <comment ref="I19" authorId="0">
      <text>
        <r>
          <rPr>
            <b/>
            <sz val="9"/>
            <rFont val="ＭＳ Ｐゴシック"/>
            <family val="3"/>
          </rPr>
          <t>「撤去する装置等で、」以降を追加しました。</t>
        </r>
      </text>
    </comment>
  </commentList>
</comments>
</file>

<file path=xl/sharedStrings.xml><?xml version="1.0" encoding="utf-8"?>
<sst xmlns="http://schemas.openxmlformats.org/spreadsheetml/2006/main" count="361" uniqueCount="293">
  <si>
    <t>R22/R23</t>
  </si>
  <si>
    <t>＜冷媒表＞</t>
  </si>
  <si>
    <t>＜凝縮温度表＞</t>
  </si>
  <si>
    <t>41℃～45℃</t>
  </si>
  <si>
    <t>36℃～40℃</t>
  </si>
  <si>
    <t>31℃～35℃</t>
  </si>
  <si>
    <t>26℃～30℃</t>
  </si>
  <si>
    <t>＜蒸発温度表＞</t>
  </si>
  <si>
    <t>-29℃～-25℃</t>
  </si>
  <si>
    <t>-34℃～-30℃</t>
  </si>
  <si>
    <t>-39℃～-35℃</t>
  </si>
  <si>
    <t>-44℃～-40℃</t>
  </si>
  <si>
    <t>-54℃～-50℃</t>
  </si>
  <si>
    <t>（出典）日本フルオロカーボン協会のデータ一覧表から、ＧＷＰ１００年値を用いた。ただし、単一冷媒で「地球温暖化対策の推進に関する法律施行令」によりＧＷＰが定められているものについては、当該政令による値を用いた。</t>
  </si>
  <si>
    <t>kW</t>
  </si>
  <si>
    <t>冷却負荷を記入してください。一般的に、冷却負荷≦冷凍能力、となります。
また、自然冷媒冷凍装置と比較対象フロン装置で同じ値としてください。</t>
  </si>
  <si>
    <t>冷凍倉庫における室内温度、急速凍結設備（フリーザー）における庫内温度、チラー設備における出口側送り温度等を記入してください。また、自然冷媒冷凍装置と比較対象フロン装置で同じ値としてください。</t>
  </si>
  <si>
    <t>（コ）、（サ）欄のうち
大きい方</t>
  </si>
  <si>
    <t>冷媒（注１）</t>
  </si>
  <si>
    <t>凝縮温度（注１）</t>
  </si>
  <si>
    <t>蒸発温度（注１）</t>
  </si>
  <si>
    <t>冷媒の種類を記入してください。</t>
  </si>
  <si>
    <t>①と②の合計値を記入してください。</t>
  </si>
  <si>
    <t>⑩冷媒のGWP（注２）</t>
  </si>
  <si>
    <t>⑧と⑨と⑩の積の1000分の1（トン単位に換算）を記入してください。</t>
  </si>
  <si>
    <t>⑦と⑫の積を記入してください。</t>
  </si>
  <si>
    <t>⑪と⑫の積を記入してください。</t>
  </si>
  <si>
    <t>⑮エネルギー起源CO2
削減量（年間）（注２）</t>
  </si>
  <si>
    <t>（ウ）－（（ア）＋（エ））</t>
  </si>
  <si>
    <t>（キ）－（（オ）＋（ク））</t>
  </si>
  <si>
    <t>ＮＨ３／ＣＯ２</t>
  </si>
  <si>
    <t>プロピレン</t>
  </si>
  <si>
    <t/>
  </si>
  <si>
    <t>R404A</t>
  </si>
  <si>
    <t>R407C</t>
  </si>
  <si>
    <t>R410A</t>
  </si>
  <si>
    <t>Ｒ134ａ</t>
  </si>
  <si>
    <t>R22</t>
  </si>
  <si>
    <t>※使用冷媒が下記の一覧表にない場合は、冷媒名及びＧＷＰを該当する表の空欄に記入してください。</t>
  </si>
  <si>
    <t>冷媒</t>
  </si>
  <si>
    <t>所在地</t>
  </si>
  <si>
    <t>氏名</t>
  </si>
  <si>
    <t>電話番号</t>
  </si>
  <si>
    <t>FAX番号</t>
  </si>
  <si>
    <t>平成　　　年　　　月　　　日～平成　　　年　　　月　　　日</t>
  </si>
  <si>
    <t>冷却負荷</t>
  </si>
  <si>
    <t>凝縮温度</t>
  </si>
  <si>
    <t>蒸発温度</t>
  </si>
  <si>
    <t>冷却温度</t>
  </si>
  <si>
    <t>25℃以下</t>
  </si>
  <si>
    <t>46℃以上</t>
  </si>
  <si>
    <t>-24℃以上</t>
  </si>
  <si>
    <t>-55℃以下</t>
  </si>
  <si>
    <t>℃</t>
  </si>
  <si>
    <t>℃</t>
  </si>
  <si>
    <t>℃</t>
  </si>
  <si>
    <t>㎏</t>
  </si>
  <si>
    <t>hrs/ｙ</t>
  </si>
  <si>
    <r>
      <t>k</t>
    </r>
    <r>
      <rPr>
        <sz val="11"/>
        <rFont val="ＭＳ Ｐゴシック"/>
        <family val="3"/>
      </rPr>
      <t>Wh</t>
    </r>
  </si>
  <si>
    <t>t</t>
  </si>
  <si>
    <t>CO2削減量</t>
  </si>
  <si>
    <t>ｔ</t>
  </si>
  <si>
    <t>ｔ</t>
  </si>
  <si>
    <t>ｔ</t>
  </si>
  <si>
    <t>②その他補機動力一式</t>
  </si>
  <si>
    <t>④年間稼働時間</t>
  </si>
  <si>
    <t>③合計動力（①＋②）</t>
  </si>
  <si>
    <t>⑤年間消費電力（③×④）</t>
  </si>
  <si>
    <t>⑥電力換算値</t>
  </si>
  <si>
    <t>⑦エネルギー起源CO2
　（⑤×⑥／1000）</t>
  </si>
  <si>
    <t>⑧冷媒保有量</t>
  </si>
  <si>
    <t>⑨年間冷媒漏洩率</t>
  </si>
  <si>
    <t>⑩冷媒のGWP</t>
  </si>
  <si>
    <t>Ｃ　撤去する装置</t>
  </si>
  <si>
    <t>Ｄ　部分的に残る装置
（ある場合に記入）</t>
  </si>
  <si>
    <t>事業の名称</t>
  </si>
  <si>
    <t>事業実施責任者</t>
  </si>
  <si>
    <t>所属所在地</t>
  </si>
  <si>
    <t>経理責任者</t>
  </si>
  <si>
    <t>名称</t>
  </si>
  <si>
    <t>事業の効果</t>
  </si>
  <si>
    <r>
      <t xml:space="preserve">既存の冷凍装置
</t>
    </r>
    <r>
      <rPr>
        <sz val="8"/>
        <rFont val="ＭＳ Ｐゴシック"/>
        <family val="3"/>
      </rPr>
      <t>（新規設置等で既存装置がない場合は記入不要）</t>
    </r>
  </si>
  <si>
    <t>Ａ
自然冷媒冷凍装置</t>
  </si>
  <si>
    <t>Ｂ
比較対象フロン装置</t>
  </si>
  <si>
    <t>⑫設置台数</t>
  </si>
  <si>
    <t>⑬合計エネルギー起源CO2
　（⑦×⑫）</t>
  </si>
  <si>
    <t>t</t>
  </si>
  <si>
    <t>合計削減量（⑮＋⑯）</t>
  </si>
  <si>
    <t>（　　　　　）枚中</t>
  </si>
  <si>
    <t>（　　　　　）枚目</t>
  </si>
  <si>
    <t>※　型の異なる数種類の自然冷媒冷凍装置を導入する場合等、１枚に記入しきれない場合には、複数シートに記入し通し番号を付すこと。</t>
  </si>
  <si>
    <t>型番等（記入できる場合は記入）</t>
  </si>
  <si>
    <r>
      <t>kg</t>
    </r>
    <r>
      <rPr>
        <sz val="11"/>
        <rFont val="ＭＳ Ｐゴシック"/>
        <family val="3"/>
      </rPr>
      <t>CO2/</t>
    </r>
    <r>
      <rPr>
        <sz val="11"/>
        <rFont val="ＭＳ Ｐゴシック"/>
        <family val="3"/>
      </rPr>
      <t>kWh</t>
    </r>
  </si>
  <si>
    <t>⑮エネルギー起源CO2
削減量（年間）</t>
  </si>
  <si>
    <t>「既存の冷凍装置」には、「Ｃ撤去する装置」と「Ｄ部分的に残る装置」の列がありますが、既存の冷凍装置がない場合は記入不要です。また、「Ｄ部分的に残る装置」についてもない場合は記入不要です。</t>
  </si>
  <si>
    <t>台（式）</t>
  </si>
  <si>
    <t>冷媒（自然冷媒）</t>
  </si>
  <si>
    <t>GWP</t>
  </si>
  <si>
    <t>冷媒（比較対象）</t>
  </si>
  <si>
    <t>冷媒（既存）</t>
  </si>
  <si>
    <t>NH3</t>
  </si>
  <si>
    <t>CO2</t>
  </si>
  <si>
    <t>空気</t>
  </si>
  <si>
    <t>記入できる場合は型番を記入してください。</t>
  </si>
  <si>
    <t>（　　　）枚中（　　　）枚目</t>
  </si>
  <si>
    <t>　型の異なる数種類の自然冷媒冷凍装置を導入する場合等で、１枚に記入しきれず、複数シートに記入した場合に、何枚中何枚目かを（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</si>
  <si>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定格電力ではなく、消費動力値を記入してください。</t>
  </si>
  <si>
    <t>説明</t>
  </si>
  <si>
    <t>記入事項・用語</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</si>
  <si>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</si>
  <si>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当該装置について予想される年間稼働時間（稼働率を考慮に入れた上での稼働時間）を記入してください。</t>
  </si>
  <si>
    <t>「Ａ自然冷媒冷凍装置」及び
「Ｂ比較対象フロン装置」</t>
  </si>
  <si>
    <t>「既存の冷凍装置」</t>
  </si>
  <si>
    <t>（注）裏面の記入要領に従い記入してください。</t>
  </si>
  <si>
    <t>R11</t>
  </si>
  <si>
    <t>R12</t>
  </si>
  <si>
    <t>R502</t>
  </si>
  <si>
    <t>R23</t>
  </si>
  <si>
    <t>「Ａ自然冷媒冷凍装置」の列には、導入する自然冷媒冷凍装置について、「Ｂ比較対象フロン装置」の列には、自然冷媒冷凍装置と同等の冷却能力をもつ、比較対象とするフロン冷媒冷凍装置について記入してください。</t>
  </si>
  <si>
    <t>合計削減量（⑮＋⑯）</t>
  </si>
  <si>
    <t>「合計削減量」には、（ケ）と（シ）の合計を記入してください。</t>
  </si>
  <si>
    <t>室内機（低温側）の蒸発温度を、例えば「－４４℃～－４０℃」のように記入してください。また、自然冷媒冷凍装置と比較対象フロン装置で同じ温度帯としてください。</t>
  </si>
  <si>
    <t>冷却能力を記入してください。一般的に、冷却負荷≦冷凍能力となります。また、自然冷媒冷凍装置と比較対象フロン装置で同一又はほぼ等しい値としてください。</t>
  </si>
  <si>
    <t>（ス）、（セ）欄のうち
大きい方</t>
  </si>
  <si>
    <t>②その他補機動力一式（注３）</t>
  </si>
  <si>
    <t>③合計動力（①＋②）（注２、３）</t>
  </si>
  <si>
    <t>⑤年間消費電力（③×④）（注２、３）</t>
  </si>
  <si>
    <t>⑦エネルギー起源CO2
　（⑤×⑥／1000）（注２、３）</t>
  </si>
  <si>
    <t>⑬合計エネルギー起源CO2
　（⑦×⑫）（注２、３）</t>
  </si>
  <si>
    <r>
      <t>⑪冷媒漏洩CO2換算量
　（⑧×⑨×⑩／</t>
    </r>
    <r>
      <rPr>
        <sz val="11"/>
        <rFont val="ＭＳ Ｐゴシック"/>
        <family val="3"/>
      </rPr>
      <t>1000）</t>
    </r>
  </si>
  <si>
    <t>⑭合計冷媒漏洩CO2
換算量（⑪×⑫）</t>
  </si>
  <si>
    <t xml:space="preserve">⑯冷媒漏洩CO2換算
削減量（年間）
</t>
  </si>
  <si>
    <t xml:space="preserve">⑯冷媒漏洩ＣＯ２換算
削減量（年間）（注２）
</t>
  </si>
  <si>
    <t>⑭合計冷媒漏洩CO2
換算量（⑪×⑫）（注２）</t>
  </si>
  <si>
    <r>
      <t>⑪冷媒漏洩CO2換算量
　（⑧×⑨×⑩／</t>
    </r>
    <r>
      <rPr>
        <sz val="11"/>
        <rFont val="ＭＳ Ｐゴシック"/>
        <family val="3"/>
      </rPr>
      <t>1000）（注２）</t>
    </r>
  </si>
  <si>
    <t>この色の網掛け部分については、欄を選択して表示される▽をクリックし、リストから選んでいただきます。</t>
  </si>
  <si>
    <t>冷凍能力</t>
  </si>
  <si>
    <t>-49℃～-45℃</t>
  </si>
  <si>
    <t>室外機（高温側）の凝縮温度を、例えば「３１℃～３５℃」のように記入してください。</t>
  </si>
  <si>
    <t>①冷凍機消費動力（注３）</t>
  </si>
  <si>
    <t>冷凍装置がシステムとして機能するための付属設備、例えば蒸発器・凝縮器のファン動力、冷却水ポンプ動力、二次冷媒ポンプ動力、エアカーテン動力などの電動機の定格動力を記入してください。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</si>
  <si>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冷媒の保有量をｋｇ単位で記入してください。ただし、二元冷凍装置等、冷媒（又はブライン）を複数用いる場合、GWP（地球温暖化係数）が大きい方の冷媒の保有量としてください。</t>
  </si>
  <si>
    <r>
      <t>冷媒の地球温暖化係数（100年値）を記入してください。ただし、２元冷凍装置等、冷媒（又はブライン）を複数用いる場合は、地球温暖化係数の大きい方の値で代表させてください。</t>
    </r>
  </si>
  <si>
    <t>CO2削減効果計算書による削減量を記入
計算書が複数の場合は、合計量を記入のこと。</t>
  </si>
  <si>
    <t>冷媒漏洩CO2換算削減量(ｼ)（ｔ）</t>
  </si>
  <si>
    <t>合計削減量（ｔ）</t>
  </si>
  <si>
    <t>CO2削減効果計算書</t>
  </si>
  <si>
    <t>記入要領</t>
  </si>
  <si>
    <t>リストにない場合は、効果計算書シートの４０行以下にある表に追加記入することにより、リストが拡充され入力可能となります。</t>
  </si>
  <si>
    <t>　</t>
  </si>
  <si>
    <t>ｴﾈﾙｷﾞｰ起源CO2削減量(ｹ)（ｔ）</t>
  </si>
  <si>
    <t>（イ）－（ア）</t>
  </si>
  <si>
    <t>（カ）－（オ）</t>
  </si>
  <si>
    <t>（ケ）欄：（コ）欄と（サ）欄のうちの大きい方、
（コ）欄：（イ）－（ア）の値、
（サ）欄：（ウ）－（（ア）＋（エ））の値、
を記入してください。</t>
  </si>
  <si>
    <t>（シ）欄：（ス）欄と（セ）欄のうち、大きい方、
（ス）欄：（カ）－（オ）の値、
（セ）欄：（キ）－（（オ）＋（ク））の値、
を記入してください。</t>
  </si>
  <si>
    <t>記入事項・用語</t>
  </si>
  <si>
    <t>＜所要経費の各記入欄＞</t>
  </si>
  <si>
    <t>所要経費</t>
  </si>
  <si>
    <t>(1)総事業費</t>
  </si>
  <si>
    <t>(2)寄付金その他
　　の収入</t>
  </si>
  <si>
    <t>(3)差引額
　　(1)－(2)</t>
  </si>
  <si>
    <t>(4)自然冷媒冷凍装置
　　導入必要費用</t>
  </si>
  <si>
    <t>(1)総事業費（注１）</t>
  </si>
  <si>
    <t>基本的には、(4)自然冷媒冷凍装置導入費用と同額にしてください。
同額にならない場合としては、補助の対象にならない工事等を同時に行う場合で、補助対象の事業費用と補助対象外の事業費用が分けられないような場合です。このような場合以外は、(4)と同額にしてください。</t>
  </si>
  <si>
    <t>(5)比較対象フロン装置
　　導入必要費用</t>
  </si>
  <si>
    <t>(6)差額
　　(4)－(5)</t>
  </si>
  <si>
    <t>(8)修正差額
　　(6)＋(7)</t>
  </si>
  <si>
    <t>(2)寄付金その他の収入</t>
  </si>
  <si>
    <t>寄付金、民間からの補助金等をいいます。</t>
  </si>
  <si>
    <t>(3)差引額（注2）</t>
  </si>
  <si>
    <t>(1)から(2)を引いた差</t>
  </si>
  <si>
    <t>(4)自然冷媒冷凍装置導入必要費用（注１）</t>
  </si>
  <si>
    <t>本工事費、付帯工事費、機械器具費、調査費、初期調整費及び事務費（注３）並びにその他必要な費用で環境大臣が承認した経費となります。撤去する既存の装置がある場合には、撤去費用（冷媒回収費用も含む。）も含まれます。（ただし、補助金額の計算においては、次の(5)との差額のみ反映されます。）</t>
  </si>
  <si>
    <t>(5)比較対象フロン装置導入必要費用（注１）</t>
  </si>
  <si>
    <t>(6)差額（注2）</t>
  </si>
  <si>
    <t>(4)から(5)を引いた差</t>
  </si>
  <si>
    <t>補　助　対　象　経　費　支　出　予　定　額　内　訳</t>
  </si>
  <si>
    <t>(7)撤去既存装置残存価額</t>
  </si>
  <si>
    <t>経費区分・費目</t>
  </si>
  <si>
    <t>積　　算　　内　　訳</t>
  </si>
  <si>
    <t>１　自然冷媒冷凍</t>
  </si>
  <si>
    <t>　装置導入費用</t>
  </si>
  <si>
    <t>(8)修正差額（注2）</t>
  </si>
  <si>
    <t>(6)と(7)の合計額</t>
  </si>
  <si>
    <t>＜補助対象経費支出予定額内訳＞</t>
  </si>
  <si>
    <t>２　比較対象フロン</t>
  </si>
  <si>
    <t>　１自然冷媒冷凍装置導入費用</t>
  </si>
  <si>
    <t>見積書は必ず添付してください。見積書を添付することにより、積算内訳は適宜簡略して記載できます。</t>
  </si>
  <si>
    <t>　２比較対象フロン装置導入費用</t>
  </si>
  <si>
    <t>同上</t>
  </si>
  <si>
    <t>購入価額、既存設備設置後の経過年数を明記してください。</t>
  </si>
  <si>
    <t>＜購入予定の主な財産の内訳＞</t>
  </si>
  <si>
    <t>一品、一組又は一式の価格が５０万円以上のものを記入してください。導入しようとする自然冷媒冷凍装置は当然入ります。</t>
  </si>
  <si>
    <t>（注１）消費税の免税業者を除き、原則として消費税等相当額を除いて計算してください。
　正確には、仕入れに係る消費税等相当額を除く計算ですが、冷凍装置の導入事業は、通常他社に発注し、自社で施工等を行う分はないと考えられますので、全額「仕入れに係る」に相当すると考えられます。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</si>
  <si>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既存設備設置後の経過年数　（</t>
  </si>
  <si>
    <t>）年</t>
  </si>
  <si>
    <t>（注3）事務費は、工事施工のために直接必要な事務に要する費用であって、共済費、賃金、報償費、国内旅費、需用費、役務費、委託料、使用料、賃借料及び備品費等をいいます。ただし、工事費の金額に対し、次の表の区分毎に定められた率を乗じて得られた額の合計額の範囲内とします。</t>
  </si>
  <si>
    <t>　区　分　　　　　　　　　　　　　</t>
  </si>
  <si>
    <t>　率</t>
  </si>
  <si>
    <t>購入予定の主な財産の内訳（一品、一組又は一式の価格が５０万円以上のもの）</t>
  </si>
  <si>
    <t>　5,000万円以下の金額に対して</t>
  </si>
  <si>
    <t>仕様</t>
  </si>
  <si>
    <t>数量</t>
  </si>
  <si>
    <t>単価</t>
  </si>
  <si>
    <t>金額</t>
  </si>
  <si>
    <t>購入予定時期</t>
  </si>
  <si>
    <t>　5,000万円を超え１億円以下の金額に対して</t>
  </si>
  <si>
    <t>　１億円を超える金額に対して</t>
  </si>
  <si>
    <r>
      <t>(7)撤去既存装置残存
価額</t>
    </r>
    <r>
      <rPr>
        <sz val="8"/>
        <rFont val="ＭＳ Ｐ明朝"/>
        <family val="1"/>
      </rPr>
      <t>（加算を希望する場合）</t>
    </r>
  </si>
  <si>
    <t>本ファイルの注意事項</t>
  </si>
  <si>
    <t>所属機関名・部局・役職名</t>
  </si>
  <si>
    <t>e-mail</t>
  </si>
  <si>
    <t>⑤と⑥の積の1000分の1（トン単位に換算）を記入してください。</t>
  </si>
  <si>
    <t>0.555kgCO２／kWhとします。（固定値）</t>
  </si>
  <si>
    <t>（注１）当該欄をクリックし、▽をクリックして表示されるリストから選択してください。
（注２）エクセルシートをダウンロードして用いる場合は自動的に計算又は入力されます。
（注３）「Ｄ部分的に残る装置」が「Ａ自然冷媒冷凍装置」と組み合わされることにより、一体的に運転される場合等で、各動力及びエネルギー起源ＣＯ２について、「Ｄ部分的に残る装置」と「Ａ自然冷媒冷凍装置」を分けることが困難な場合には、各動力及びエネルギー起源ＣＯ２について「Ａ自然冷媒冷凍装置」の各欄にまとめて記入し、「Ｄ部分的に残る装置」のこれら各欄の記入を省略してください。ただし冷媒関係の各欄は記入してください。</t>
  </si>
  <si>
    <t>（注2）エクセルシートをダウンロードして用いる場合は自動的に計算されます。</t>
  </si>
  <si>
    <t>別紙２の８による補助金所要額
（千円）</t>
  </si>
  <si>
    <t>トン当たり削減
費用（補助金所
要額*1000／合
計削減量）
（円／ｔ）</t>
  </si>
  <si>
    <t>事業実施者</t>
  </si>
  <si>
    <t>kW</t>
  </si>
  <si>
    <t>kW</t>
  </si>
  <si>
    <t>①冷凍機消費動力</t>
  </si>
  <si>
    <t>注：自然冷媒冷凍装置導入費用、比較対象フロン装置導入費用のそれぞれについて、見積書を添付すること。
　　また、撤去し、廃棄する既存装置の残存価額を加算する場合は、残存価額の証拠書類を添付すること。
　　裏面の記入要領を参照すること。</t>
  </si>
  <si>
    <t>撤去し、廃棄する既存装置がある場合に、差額に任意に加算出来ます。
法定耐用年数(13年）経過後は購入価額の10％、経過以前は減価償却額を減じた額とします。
ただし、購入価額について証拠書類が必要になります。</t>
  </si>
  <si>
    <t>３　撤去し、廃棄する</t>
  </si>
  <si>
    <t>　既存設備の残存価額</t>
  </si>
  <si>
    <t>　(加算を希望する場合)</t>
  </si>
  <si>
    <t>　３撤去し、廃棄する既存設備の残存価額</t>
  </si>
  <si>
    <t>省エネ自然冷媒冷凍装置導入促進事業実施計画書（１／３）</t>
  </si>
  <si>
    <t>省エネ自然冷媒冷凍装置導入促進事業実施計画書（３／３）</t>
  </si>
  <si>
    <t>導入する省エネ自然冷媒冷凍装置の概要、使用冷媒、方式及び台数</t>
  </si>
  <si>
    <t>補助事業の開始及び完了予定年月日</t>
  </si>
  <si>
    <t>補助対象となる自然冷媒冷凍装置を設置する施設の用途</t>
  </si>
  <si>
    <t>装置の導入に伴い撤去し、廃棄する既存の冷凍装置の概要、使用冷媒、方式、台数及び設置後経過年数
（ある場合のみ記入）</t>
  </si>
  <si>
    <t>省エネ自然冷媒冷凍装置導入促進事業実施計画書（２／３）</t>
  </si>
  <si>
    <t>実績等に基づく漏洩率が把握可能な場合には、実績等に基づく漏洩率に修正し、根拠となる資料を添付して下さい。</t>
  </si>
  <si>
    <t>③と④の積を記入してください。撤去する装置等で、実績等から把握可能な場合には。その値に修正して下さい。</t>
  </si>
  <si>
    <t>％</t>
  </si>
  <si>
    <t>これらの色の網掛け部分には、数式が入力されており他の欄の記入により自動的に値が入る様に設定されています。</t>
  </si>
  <si>
    <t>↑この列の(ｺ)、(ｽ)欄は
比較対象フロン装置と自然冷媒冷凍装置の差について記入すること。</t>
  </si>
  <si>
    <t>↑この列の(ｻ)、(ｾ)欄は
新規設置等で既存装置がない場合は記入不要。</t>
  </si>
  <si>
    <t>材料費</t>
  </si>
  <si>
    <t>労務費</t>
  </si>
  <si>
    <t>直接経費</t>
  </si>
  <si>
    <t>共通仮設費</t>
  </si>
  <si>
    <t>現場管理費</t>
  </si>
  <si>
    <t>一般管理費</t>
  </si>
  <si>
    <t>付帯設備費</t>
  </si>
  <si>
    <t>機械器具費</t>
  </si>
  <si>
    <t>測量及び試験費</t>
  </si>
  <si>
    <t>事務費</t>
  </si>
  <si>
    <t>円</t>
  </si>
  <si>
    <t>＜同種事業の実施予定＞</t>
  </si>
  <si>
    <t>＜環境に対するその他の取組み＞</t>
  </si>
  <si>
    <t>別紙１の６</t>
  </si>
  <si>
    <r>
      <t>別紙２の</t>
    </r>
    <r>
      <rPr>
        <sz val="11"/>
        <rFont val="ＭＳ Ｐゴシック"/>
        <family val="3"/>
      </rPr>
      <t>６</t>
    </r>
  </si>
  <si>
    <t>省エネ自然冷媒冷凍装置導入促進事業に要する経費内訳</t>
  </si>
  <si>
    <t>(９)国庫補助基本額
　　(3)と(8)を比較して
　　少ない方の額</t>
  </si>
  <si>
    <t>(10）補助金所要額ア
　（９）×1/3</t>
  </si>
  <si>
    <t>(11）補助限度額</t>
  </si>
  <si>
    <t>(12）補助金所要額イ
　　(10)と(11)を比較し
　　て少ない方の額</t>
  </si>
  <si>
    <t>(4)と同様</t>
  </si>
  <si>
    <t>金　　額</t>
  </si>
  <si>
    <t>(9)国庫補助基本額（注２）</t>
  </si>
  <si>
    <t>(3）と(8)を比較して少ない方の額</t>
  </si>
  <si>
    <t>(10)補助金所要額ア（注２）</t>
  </si>
  <si>
    <t>(9)に３分の１を乗じて得た額です。ただし、算出された額に1,000円未満の端数が生じた場合は切り捨ててください。</t>
  </si>
  <si>
    <t>(11)補助限度額</t>
  </si>
  <si>
    <t>2,500万円</t>
  </si>
  <si>
    <t>(12)補助金所要額イ（注2）</t>
  </si>
  <si>
    <t>(10)と(11)を比較して少ない方の額</t>
  </si>
  <si>
    <t>４　合計（１－２＋３）</t>
  </si>
  <si>
    <t>　次の色がかかった箇所は、入力規則・数式・定数等があらかじめ設定されています。</t>
  </si>
  <si>
    <t>省エネ自然冷媒冷凍装置導入事業申請用様式</t>
  </si>
  <si>
    <t>本ファイルには次の様式が含まれています。シート下部にあるタブをクリックして、それぞれ入力してください。</t>
  </si>
  <si>
    <t>・省エネ自然冷媒冷凍装置導入促進事業実施計画書（１／３）</t>
  </si>
  <si>
    <t>○別紙１の６</t>
  </si>
  <si>
    <t>二酸化炭素排出抑制対策事業費等補助金（民間団体）交付要綱の別紙１の６です。</t>
  </si>
  <si>
    <t>別紙１の６には、次の３種類の様式が含まれます。</t>
  </si>
  <si>
    <t>・省エネ自然冷媒冷凍装置導入促進事業実施計画書（２／３）　CO2削減効果計算書</t>
  </si>
  <si>
    <t>○記載上の注意
　省エネ自然冷媒冷凍装置の導入以外での環境に対する取り組み予定があれば、その概要を記入して下さい。</t>
  </si>
  <si>
    <t>・省エネ自然冷媒冷凍装置導入促進事業実施計画書（３／３）</t>
  </si>
  <si>
    <t>○別紙２の６</t>
  </si>
  <si>
    <t>※別紙１の６、別紙２の６は、省エネ自然冷媒冷凍装置導入事業に関する公募要領の別添１、２と同様です。</t>
  </si>
  <si>
    <t>二酸化炭素排出抑制対策事業費等補助金（民間団体）交付要綱の別紙２の６です。</t>
  </si>
  <si>
    <t>別紙２の６は、次の様式です。</t>
  </si>
  <si>
    <t>・省エネ自然冷媒冷凍装置導入促進事業に要する経費内訳</t>
  </si>
  <si>
    <t>＜省エネ自然冷媒冷凍装置導入効果の把握、周知予定＞</t>
  </si>
  <si>
    <t>○記載上の注意
　温室効果ガス削減効果の把握方法や把握時期、把握した効果の周知手段、時期、手段等を記入して下さい。</t>
  </si>
  <si>
    <t>法人等の名称</t>
  </si>
  <si>
    <t>その他、省エネ型自然冷媒冷凍装置の導入前後の比較が出来る概略図、事業所内における導入設備の配置計画図を添付する必要があります。</t>
  </si>
  <si>
    <t>○記載上の注意
　同一法人等において、本申請事業以外に、省エネ自然冷媒冷凍装置の導入事業を計画している場合には、その名称や内容、補助金申請予定の有無を記入して下さい。同一法人等において同時に二施設以上について本事業による補助申請を行う場合は、必ず他の補助申請事業名を記載すること。</t>
  </si>
  <si>
    <t>省エネ型自然冷媒冷凍装置の導入前後の比較が出来るように、概略図を作成し、添付すること。
なお、新規導入の場合は、導入前の図は不要。
また、事業所内における導入設備の配置計画図を添付すること。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</si>
</sst>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쐀"/>
    <numFmt numFmtId="179" formatCode="#,##0&quot;円／t&quot;"/>
    <numFmt numFmtId="180" formatCode="* #,##0&quot;円&quot;\ ;\-#,##0&quot;円&quot;\ ;0&quot;円&quot;;\ "/>
    <numFmt numFmtId="181" formatCode="0.0%"/>
  </numFmts>
  <fonts count="51">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9"/>
      <name val="ＭＳ Ｐ明朝"/>
      <family val="1"/>
    </font>
    <font>
      <sz val="10"/>
      <name val="ＭＳ Ｐ明朝"/>
      <family val="1"/>
    </font>
    <font>
      <sz val="12"/>
      <name val="ＭＳ Ｐ明朝"/>
      <family val="1"/>
    </font>
    <font>
      <b/>
      <sz val="14"/>
      <name val="ＭＳ Ｐゴシック"/>
      <family val="3"/>
    </font>
    <font>
      <sz val="14"/>
      <color indexed="10"/>
      <name val="ＭＳ Ｐゴシック"/>
      <family val="3"/>
    </font>
    <font>
      <sz val="8"/>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rgb="FFCCFFFF"/>
        <bgColor indexed="64"/>
      </patternFill>
    </fill>
    <fill>
      <patternFill patternType="solid">
        <fgColor theme="0"/>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hair"/>
      <right style="hair"/>
      <top style="hair"/>
      <bottom style="hair"/>
    </border>
    <border>
      <left/>
      <right style="medium"/>
      <top style="hair"/>
      <bottom style="hair"/>
    </border>
    <border>
      <left style="hair"/>
      <right style="hair"/>
      <top style="hair"/>
      <bottom/>
    </border>
    <border>
      <left style="hair"/>
      <right/>
      <top style="hair"/>
      <bottom style="hair"/>
    </border>
    <border>
      <left/>
      <right style="medium"/>
      <top/>
      <bottom style="hair"/>
    </border>
    <border>
      <left/>
      <right style="hair"/>
      <top style="hair"/>
      <bottom style="hair"/>
    </border>
    <border>
      <left style="thin"/>
      <right style="thin"/>
      <top style="medium"/>
      <bottom style="hair"/>
    </border>
    <border>
      <left style="thin"/>
      <right style="medium"/>
      <top style="medium"/>
      <bottom style="hair"/>
    </border>
    <border>
      <left style="thin"/>
      <right style="thin"/>
      <top style="thin"/>
      <bottom style="hair"/>
    </border>
    <border>
      <left style="medium"/>
      <right style="hair"/>
      <top style="hair"/>
      <bottom style="hair"/>
    </border>
    <border>
      <left style="medium"/>
      <right style="hair"/>
      <top/>
      <bottom/>
    </border>
    <border>
      <left style="medium"/>
      <right style="hair"/>
      <top style="hair"/>
      <bottom/>
    </border>
    <border>
      <left style="hair"/>
      <right style="hair"/>
      <top/>
      <bottom style="hair"/>
    </border>
    <border>
      <left style="medium"/>
      <right/>
      <top/>
      <bottom style="hair"/>
    </border>
    <border>
      <left/>
      <right style="hair"/>
      <top/>
      <bottom style="hair"/>
    </border>
    <border>
      <left style="hair"/>
      <right/>
      <top style="hair"/>
      <bottom/>
    </border>
    <border>
      <left style="medium"/>
      <right style="hair"/>
      <top style="hair"/>
      <bottom style="medium"/>
    </border>
    <border>
      <left style="hair"/>
      <right/>
      <top style="hair"/>
      <bottom style="medium"/>
    </border>
    <border>
      <left style="medium"/>
      <right style="hair"/>
      <top/>
      <bottom style="medium"/>
    </border>
    <border>
      <left style="hair"/>
      <right/>
      <top/>
      <bottom style="medium"/>
    </border>
    <border>
      <left style="thin"/>
      <right style="medium"/>
      <top style="thin"/>
      <bottom style="hair"/>
    </border>
    <border>
      <left style="thin"/>
      <right style="medium"/>
      <top style="thin"/>
      <bottom style="medium"/>
    </border>
    <border>
      <left style="hair"/>
      <right style="hair"/>
      <top style="thin"/>
      <bottom/>
    </border>
    <border>
      <left style="hair"/>
      <right style="medium"/>
      <top style="thin"/>
      <bottom/>
    </border>
    <border>
      <left/>
      <right style="hair"/>
      <top/>
      <bottom/>
    </border>
    <border>
      <left/>
      <right/>
      <top/>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top style="thin"/>
      <bottom style="hair"/>
    </border>
    <border>
      <left style="hair"/>
      <right/>
      <top style="hair"/>
      <bottom style="thin"/>
    </border>
    <border>
      <left style="thin"/>
      <right style="hair"/>
      <top style="thin"/>
      <bottom style="hair"/>
    </border>
    <border>
      <left style="thin"/>
      <right style="thin"/>
      <top style="hair"/>
      <bottom style="hair"/>
    </border>
    <border>
      <left style="thin"/>
      <right style="thin"/>
      <top style="hair"/>
      <bottom style="thin"/>
    </border>
    <border>
      <left style="thin"/>
      <right style="hair"/>
      <top style="hair"/>
      <bottom style="hair"/>
    </border>
    <border>
      <left style="thin"/>
      <right style="hair"/>
      <top style="hair"/>
      <bottom style="thin"/>
    </border>
    <border>
      <left style="hair"/>
      <right style="hair"/>
      <top style="hair"/>
      <bottom style="thin"/>
    </border>
    <border>
      <left/>
      <right style="thin"/>
      <top/>
      <bottom/>
    </border>
    <border>
      <left style="hair"/>
      <right style="hair"/>
      <top/>
      <bottom/>
    </border>
    <border>
      <left style="hair"/>
      <right style="hair"/>
      <top/>
      <bottom style="thin"/>
    </border>
    <border>
      <left style="thin"/>
      <right/>
      <top/>
      <bottom/>
    </border>
    <border>
      <left style="thin"/>
      <right style="hair"/>
      <top/>
      <bottom/>
    </border>
    <border>
      <left style="thin"/>
      <right/>
      <top style="hair"/>
      <bottom style="hair"/>
    </border>
    <border>
      <left/>
      <right style="medium"/>
      <top style="hair"/>
      <bottom/>
    </border>
    <border>
      <left style="thin"/>
      <right style="thin"/>
      <top style="thin"/>
      <bottom style="thin"/>
    </border>
    <border>
      <left style="thin"/>
      <right/>
      <top style="thin"/>
      <bottom style="thin"/>
    </border>
    <border>
      <left style="thin"/>
      <right style="medium"/>
      <top style="thin"/>
      <bottom style="thin"/>
    </border>
    <border>
      <left/>
      <right style="hair"/>
      <top style="hair"/>
      <bottom/>
    </border>
    <border>
      <left style="hair"/>
      <right style="medium"/>
      <top style="hair"/>
      <bottom style="thin"/>
    </border>
    <border>
      <left style="thin"/>
      <right style="thin"/>
      <top style="thin"/>
      <bottom/>
    </border>
    <border>
      <left style="thin"/>
      <right style="hair"/>
      <top style="thin"/>
      <bottom/>
    </border>
    <border>
      <left style="thin"/>
      <right style="medium"/>
      <top style="thin"/>
      <bottom/>
    </border>
    <border>
      <left style="medium"/>
      <right style="medium"/>
      <top style="medium"/>
      <bottom style="medium"/>
    </border>
    <border>
      <left style="thin"/>
      <right style="thin"/>
      <top style="hair"/>
      <bottom/>
    </border>
    <border>
      <left style="thin"/>
      <right style="thin"/>
      <top/>
      <bottom style="thin"/>
    </border>
    <border>
      <left style="thin"/>
      <right style="medium"/>
      <top/>
      <bottom style="thin"/>
    </border>
    <border>
      <left style="thin"/>
      <right style="medium"/>
      <top style="hair"/>
      <bottom/>
    </border>
    <border>
      <left style="thin"/>
      <right style="thin"/>
      <top>
        <color indexed="63"/>
      </top>
      <bottom>
        <color indexed="63"/>
      </bottom>
    </border>
    <border>
      <left/>
      <right style="thin"/>
      <top style="hair"/>
      <bottom style="hair"/>
    </border>
    <border>
      <left/>
      <right/>
      <top style="hair"/>
      <bottom style="hair"/>
    </border>
    <border>
      <left style="hair"/>
      <right/>
      <top/>
      <bottom style="hair"/>
    </border>
    <border>
      <left style="hair"/>
      <right style="thin"/>
      <top style="hair"/>
      <bottom/>
    </border>
    <border>
      <left style="hair"/>
      <right style="thin"/>
      <top/>
      <bottom style="hair"/>
    </border>
    <border>
      <left style="thin"/>
      <right style="hair"/>
      <top style="hair"/>
      <bottom/>
    </border>
    <border>
      <left style="thin"/>
      <right style="hair"/>
      <top/>
      <bottom style="hair"/>
    </border>
    <border>
      <left/>
      <right/>
      <top style="thin"/>
      <bottom style="hair"/>
    </border>
    <border>
      <left/>
      <right style="thin"/>
      <top style="thin"/>
      <bottom style="hair"/>
    </border>
    <border>
      <left/>
      <right/>
      <top style="thin"/>
      <bottom/>
    </border>
    <border>
      <left style="thin"/>
      <right style="hair"/>
      <top/>
      <bottom style="thin"/>
    </border>
    <border>
      <left/>
      <right/>
      <top style="hair"/>
      <bottom/>
    </border>
    <border>
      <left style="hair"/>
      <right style="hair"/>
      <top style="medium"/>
      <bottom/>
    </border>
    <border>
      <left style="medium"/>
      <right/>
      <top style="medium"/>
      <bottom/>
    </border>
    <border>
      <left/>
      <right style="hair"/>
      <top style="medium"/>
      <bottom/>
    </border>
    <border>
      <left style="hair"/>
      <right style="thin"/>
      <top style="thin"/>
      <bottom/>
    </border>
    <border>
      <left style="hair"/>
      <right style="thin"/>
      <top/>
      <bottom style="thin"/>
    </border>
    <border>
      <left style="hair"/>
      <right style="thin"/>
      <top style="medium"/>
      <bottom/>
    </border>
    <border>
      <left style="medium"/>
      <right style="hair"/>
      <top style="thin"/>
      <bottom/>
    </border>
    <border>
      <left style="medium"/>
      <right style="hair"/>
      <top/>
      <bottom style="thin"/>
    </border>
    <border>
      <left style="medium"/>
      <right style="hair"/>
      <top style="medium"/>
      <bottom/>
    </border>
    <border>
      <left style="hair"/>
      <right/>
      <top style="medium"/>
      <bottom style="hair"/>
    </border>
    <border>
      <left/>
      <right style="medium"/>
      <top style="medium"/>
      <bottom style="hair"/>
    </border>
    <border>
      <left style="hair"/>
      <right/>
      <top/>
      <bottom/>
    </border>
    <border>
      <left style="hair"/>
      <right style="thin"/>
      <top/>
      <bottom/>
    </border>
    <border>
      <left style="thin"/>
      <right/>
      <top/>
      <bottom style="thin"/>
    </border>
    <border>
      <left/>
      <right style="hair"/>
      <top/>
      <bottom style="thin"/>
    </border>
    <border>
      <left style="hair"/>
      <right/>
      <top/>
      <bottom style="thin"/>
    </border>
    <border>
      <left style="thin"/>
      <right/>
      <top style="hair"/>
      <bottom/>
    </border>
    <border>
      <left style="thin"/>
      <right/>
      <top/>
      <bottom style="hair"/>
    </border>
    <border>
      <left/>
      <right/>
      <top/>
      <bottom style="hair"/>
    </border>
    <border>
      <left style="hair"/>
      <right style="medium"/>
      <top style="hair"/>
      <bottom>
        <color indexed="63"/>
      </bottom>
    </border>
    <border>
      <left style="hair"/>
      <right style="medium"/>
      <top>
        <color indexed="63"/>
      </top>
      <bottom style="hair"/>
    </border>
    <border>
      <left style="hair"/>
      <right style="medium"/>
      <top style="hair"/>
      <bottom style="hair"/>
    </border>
    <border>
      <left style="hair"/>
      <right/>
      <top style="thin"/>
      <bottom/>
    </border>
    <border>
      <left/>
      <right style="hair"/>
      <top style="thin"/>
      <bottom/>
    </border>
    <border>
      <left style="hair"/>
      <right style="hair"/>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66">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4" fillId="0" borderId="0" xfId="0" applyFont="1" applyAlignment="1">
      <alignment vertical="center"/>
    </xf>
    <xf numFmtId="0" fontId="4" fillId="0" borderId="0" xfId="0" applyNumberFormat="1" applyFont="1" applyBorder="1" applyAlignment="1">
      <alignment vertical="center"/>
    </xf>
    <xf numFmtId="0" fontId="4" fillId="0" borderId="10" xfId="0" applyFont="1" applyBorder="1" applyAlignment="1">
      <alignment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vertical="center" indent="1"/>
    </xf>
    <xf numFmtId="0" fontId="0" fillId="0" borderId="0" xfId="0" applyNumberFormat="1" applyFill="1" applyBorder="1" applyAlignment="1">
      <alignment horizontal="left" vertical="center" indent="1"/>
    </xf>
    <xf numFmtId="0" fontId="0" fillId="0" borderId="0" xfId="0" applyAlignment="1">
      <alignment horizontal="left" vertical="center" indent="1"/>
    </xf>
    <xf numFmtId="0" fontId="0" fillId="0" borderId="11" xfId="0" applyFont="1" applyBorder="1" applyAlignment="1">
      <alignment horizontal="center" vertical="center"/>
    </xf>
    <xf numFmtId="0" fontId="0" fillId="0" borderId="11" xfId="0" applyNumberFormat="1" applyFont="1" applyBorder="1" applyAlignment="1">
      <alignment horizontal="center" vertical="center"/>
    </xf>
    <xf numFmtId="0" fontId="0" fillId="0" borderId="11" xfId="0" applyFont="1" applyFill="1" applyBorder="1" applyAlignment="1">
      <alignment horizontal="center" vertical="center"/>
    </xf>
    <xf numFmtId="176" fontId="0" fillId="0" borderId="11" xfId="0" applyNumberFormat="1" applyFont="1" applyBorder="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12" xfId="0" applyNumberFormat="1" applyFont="1" applyBorder="1" applyAlignment="1">
      <alignment horizontal="center" vertical="center"/>
    </xf>
    <xf numFmtId="176" fontId="0" fillId="0" borderId="12" xfId="0" applyNumberFormat="1" applyFont="1" applyBorder="1" applyAlignment="1">
      <alignment horizontal="center" vertical="center"/>
    </xf>
    <xf numFmtId="0" fontId="3" fillId="0" borderId="0" xfId="0" applyFont="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6"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6" xfId="0" applyNumberFormat="1" applyFont="1" applyBorder="1" applyAlignment="1">
      <alignment horizontal="center" vertical="center"/>
    </xf>
    <xf numFmtId="176" fontId="0" fillId="0" borderId="16" xfId="0" applyNumberFormat="1" applyFont="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20" xfId="0" applyFont="1" applyBorder="1" applyAlignment="1">
      <alignment horizontal="left" vertical="center"/>
    </xf>
    <xf numFmtId="0" fontId="0" fillId="0" borderId="20" xfId="0" applyFont="1" applyFill="1" applyBorder="1" applyAlignment="1">
      <alignment horizontal="left" vertical="center"/>
    </xf>
    <xf numFmtId="0" fontId="0" fillId="0" borderId="21" xfId="0" applyBorder="1" applyAlignment="1">
      <alignment horizontal="left" vertical="center"/>
    </xf>
    <xf numFmtId="0" fontId="0" fillId="0" borderId="21" xfId="0" applyBorder="1" applyAlignment="1">
      <alignment horizontal="left" vertical="center" wrapText="1"/>
    </xf>
    <xf numFmtId="0" fontId="0" fillId="0" borderId="22" xfId="0" applyFont="1" applyBorder="1" applyAlignment="1">
      <alignment horizontal="left" vertical="center"/>
    </xf>
    <xf numFmtId="0" fontId="8"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2" xfId="0" applyFont="1" applyBorder="1" applyAlignment="1">
      <alignment horizontal="left" vertical="center" wrapText="1"/>
    </xf>
    <xf numFmtId="0" fontId="0" fillId="0" borderId="26" xfId="0" applyFont="1" applyBorder="1" applyAlignment="1">
      <alignment horizontal="center" vertical="center"/>
    </xf>
    <xf numFmtId="0" fontId="0" fillId="0" borderId="11" xfId="0" applyNumberFormat="1" applyBorder="1" applyAlignment="1">
      <alignment horizontal="center" vertical="center"/>
    </xf>
    <xf numFmtId="0" fontId="0" fillId="0" borderId="20" xfId="0" applyNumberFormat="1" applyFill="1" applyBorder="1" applyAlignment="1">
      <alignment horizontal="left" vertical="center" wrapText="1"/>
    </xf>
    <xf numFmtId="0" fontId="0" fillId="0" borderId="27" xfId="0" applyNumberFormat="1" applyFill="1" applyBorder="1" applyAlignment="1">
      <alignment horizontal="left" vertical="center" wrapText="1"/>
    </xf>
    <xf numFmtId="0" fontId="0" fillId="0" borderId="14" xfId="0" applyNumberFormat="1" applyBorder="1" applyAlignment="1">
      <alignment horizontal="center" vertical="center"/>
    </xf>
    <xf numFmtId="0" fontId="0" fillId="0" borderId="28" xfId="0" applyNumberFormat="1" applyBorder="1" applyAlignment="1">
      <alignment horizontal="center" vertical="center"/>
    </xf>
    <xf numFmtId="0" fontId="4" fillId="0" borderId="10" xfId="0" applyNumberFormat="1"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4" fillId="0" borderId="29" xfId="0" applyNumberFormat="1" applyFont="1" applyFill="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176" fontId="10" fillId="0" borderId="10" xfId="0" applyNumberFormat="1" applyFont="1" applyBorder="1" applyAlignment="1">
      <alignment horizontal="center" vertical="top" wrapText="1"/>
    </xf>
    <xf numFmtId="176" fontId="10" fillId="0" borderId="32" xfId="0" applyNumberFormat="1" applyFont="1" applyBorder="1" applyAlignment="1">
      <alignment horizontal="center" vertical="top" wrapText="1"/>
    </xf>
    <xf numFmtId="0" fontId="4" fillId="0" borderId="0" xfId="0" applyFont="1" applyAlignment="1">
      <alignment vertical="center"/>
    </xf>
    <xf numFmtId="0" fontId="0" fillId="0" borderId="33" xfId="0" applyFont="1" applyBorder="1" applyAlignment="1">
      <alignment horizontal="center" vertical="center"/>
    </xf>
    <xf numFmtId="0" fontId="0" fillId="0" borderId="33" xfId="0" applyNumberFormat="1" applyFont="1" applyBorder="1" applyAlignment="1">
      <alignment horizontal="center" vertical="center"/>
    </xf>
    <xf numFmtId="0" fontId="0" fillId="0" borderId="34" xfId="0" applyFont="1" applyBorder="1" applyAlignment="1">
      <alignment horizontal="center" vertical="center"/>
    </xf>
    <xf numFmtId="0" fontId="0" fillId="0" borderId="0" xfId="0" applyAlignment="1">
      <alignment horizontal="left" vertical="center"/>
    </xf>
    <xf numFmtId="0" fontId="0" fillId="0" borderId="11" xfId="0" applyBorder="1" applyAlignment="1">
      <alignment horizontal="center" vertical="center"/>
    </xf>
    <xf numFmtId="0" fontId="0" fillId="0" borderId="11" xfId="0" applyBorder="1" applyAlignment="1">
      <alignment vertical="center"/>
    </xf>
    <xf numFmtId="0" fontId="5" fillId="0" borderId="11" xfId="0" applyFont="1" applyBorder="1" applyAlignment="1">
      <alignment vertical="center" wrapText="1"/>
    </xf>
    <xf numFmtId="0" fontId="0" fillId="0" borderId="11" xfId="0" applyBorder="1" applyAlignment="1">
      <alignment vertical="center"/>
    </xf>
    <xf numFmtId="0" fontId="0" fillId="0" borderId="11" xfId="0" applyFont="1" applyBorder="1" applyAlignment="1">
      <alignment horizontal="left" vertical="center"/>
    </xf>
    <xf numFmtId="0" fontId="0" fillId="0" borderId="11" xfId="0" applyFont="1" applyFill="1" applyBorder="1" applyAlignment="1">
      <alignment horizontal="left" vertical="center"/>
    </xf>
    <xf numFmtId="0" fontId="5" fillId="0" borderId="11" xfId="0" applyFont="1" applyBorder="1" applyAlignment="1">
      <alignment horizontal="left" vertical="center" wrapText="1"/>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11" xfId="0" applyFont="1" applyBorder="1" applyAlignment="1">
      <alignment horizontal="left" vertical="center" wrapText="1"/>
    </xf>
    <xf numFmtId="0" fontId="0" fillId="0" borderId="11" xfId="0" applyNumberFormat="1" applyFill="1" applyBorder="1" applyAlignment="1">
      <alignment horizontal="left" vertical="center"/>
    </xf>
    <xf numFmtId="0" fontId="0" fillId="0" borderId="11" xfId="0" applyNumberFormat="1" applyFill="1" applyBorder="1" applyAlignment="1">
      <alignment horizontal="left" vertical="center" wrapText="1"/>
    </xf>
    <xf numFmtId="0" fontId="0" fillId="0" borderId="11" xfId="0" applyBorder="1" applyAlignment="1">
      <alignment vertical="center" wrapText="1"/>
    </xf>
    <xf numFmtId="0" fontId="3" fillId="0" borderId="0" xfId="0" applyFont="1" applyBorder="1" applyAlignment="1">
      <alignment vertical="center" wrapText="1"/>
    </xf>
    <xf numFmtId="0" fontId="0" fillId="0" borderId="35" xfId="0" applyBorder="1" applyAlignment="1">
      <alignment horizontal="center" vertical="center"/>
    </xf>
    <xf numFmtId="0" fontId="6" fillId="0" borderId="35" xfId="0" applyFont="1" applyBorder="1" applyAlignment="1">
      <alignment horizontal="center" vertical="center" wrapText="1"/>
    </xf>
    <xf numFmtId="0" fontId="0" fillId="0" borderId="35" xfId="0" applyFont="1" applyBorder="1" applyAlignment="1">
      <alignment horizontal="center" vertical="center"/>
    </xf>
    <xf numFmtId="0" fontId="0" fillId="0" borderId="35"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35" xfId="0" applyNumberFormat="1" applyBorder="1" applyAlignment="1">
      <alignment horizontal="center" vertical="center"/>
    </xf>
    <xf numFmtId="40" fontId="0" fillId="0" borderId="35" xfId="48" applyNumberFormat="1" applyFont="1" applyFill="1" applyBorder="1" applyAlignment="1">
      <alignment horizontal="center" vertical="center"/>
    </xf>
    <xf numFmtId="0" fontId="0" fillId="0" borderId="35" xfId="0" applyBorder="1" applyAlignment="1">
      <alignment vertical="center"/>
    </xf>
    <xf numFmtId="0" fontId="0" fillId="0" borderId="35" xfId="0" applyFont="1" applyFill="1"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14" xfId="0" applyBorder="1" applyAlignment="1">
      <alignment horizontal="lef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37" xfId="0" applyBorder="1" applyAlignment="1">
      <alignment vertical="center"/>
    </xf>
    <xf numFmtId="0" fontId="0" fillId="0" borderId="42" xfId="0" applyBorder="1" applyAlignment="1">
      <alignment horizontal="left" vertical="center"/>
    </xf>
    <xf numFmtId="0" fontId="0" fillId="0" borderId="19" xfId="0" applyBorder="1" applyAlignment="1">
      <alignment vertical="center"/>
    </xf>
    <xf numFmtId="0" fontId="0" fillId="0" borderId="43" xfId="0" applyBorder="1" applyAlignment="1">
      <alignment vertical="center"/>
    </xf>
    <xf numFmtId="0" fontId="0" fillId="0" borderId="44" xfId="0" applyBorder="1" applyAlignment="1">
      <alignment horizontal="left" vertical="center" indent="1"/>
    </xf>
    <xf numFmtId="0" fontId="0" fillId="0" borderId="44" xfId="0" applyBorder="1" applyAlignment="1">
      <alignment vertical="center"/>
    </xf>
    <xf numFmtId="0" fontId="0" fillId="0" borderId="19" xfId="0" applyBorder="1" applyAlignment="1" quotePrefix="1">
      <alignment vertical="center"/>
    </xf>
    <xf numFmtId="0" fontId="0" fillId="0" borderId="43" xfId="0" applyBorder="1" applyAlignment="1" quotePrefix="1">
      <alignment vertical="center"/>
    </xf>
    <xf numFmtId="0" fontId="0" fillId="0" borderId="0" xfId="0" applyFont="1" applyBorder="1" applyAlignment="1">
      <alignment horizontal="center" vertical="center"/>
    </xf>
    <xf numFmtId="0" fontId="0" fillId="0" borderId="45" xfId="0" applyBorder="1" applyAlignment="1" quotePrefix="1">
      <alignment horizontal="left" vertical="center"/>
    </xf>
    <xf numFmtId="0" fontId="0" fillId="0" borderId="46" xfId="0" applyBorder="1" applyAlignment="1" quotePrefix="1">
      <alignment horizontal="left" vertical="center"/>
    </xf>
    <xf numFmtId="0" fontId="0" fillId="0" borderId="45" xfId="0" applyFont="1" applyBorder="1" applyAlignment="1" quotePrefix="1">
      <alignment vertical="center"/>
    </xf>
    <xf numFmtId="0" fontId="0" fillId="0" borderId="46" xfId="0" applyBorder="1" applyAlignment="1" quotePrefix="1">
      <alignment vertical="center"/>
    </xf>
    <xf numFmtId="0" fontId="0" fillId="0" borderId="45" xfId="0" applyBorder="1" applyAlignment="1" quotePrefix="1">
      <alignment vertical="center"/>
    </xf>
    <xf numFmtId="0" fontId="0" fillId="0" borderId="39" xfId="0" applyBorder="1" applyAlignment="1">
      <alignment vertical="center"/>
    </xf>
    <xf numFmtId="38" fontId="0" fillId="0" borderId="11" xfId="48" applyFont="1" applyBorder="1" applyAlignment="1">
      <alignment horizontal="center" vertical="center"/>
    </xf>
    <xf numFmtId="38" fontId="0" fillId="0" borderId="16" xfId="48" applyFont="1" applyBorder="1" applyAlignment="1">
      <alignment horizontal="center" vertical="center"/>
    </xf>
    <xf numFmtId="38" fontId="0" fillId="0" borderId="12" xfId="48" applyFont="1" applyBorder="1" applyAlignment="1">
      <alignment horizontal="center" vertical="center"/>
    </xf>
    <xf numFmtId="38" fontId="0" fillId="0" borderId="23" xfId="48" applyFont="1" applyBorder="1" applyAlignment="1">
      <alignment horizontal="center" vertical="center"/>
    </xf>
    <xf numFmtId="38" fontId="0" fillId="0" borderId="25" xfId="48" applyFont="1" applyBorder="1" applyAlignment="1">
      <alignment horizontal="center" vertical="center"/>
    </xf>
    <xf numFmtId="38" fontId="0" fillId="0" borderId="15" xfId="48" applyFont="1" applyBorder="1" applyAlignment="1">
      <alignment horizontal="center" vertical="center"/>
    </xf>
    <xf numFmtId="0" fontId="0"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0" borderId="11" xfId="0" applyFont="1" applyBorder="1" applyAlignment="1">
      <alignment vertical="center" shrinkToFit="1"/>
    </xf>
    <xf numFmtId="0" fontId="3" fillId="0" borderId="38" xfId="0" applyFont="1" applyBorder="1" applyAlignment="1">
      <alignment vertical="center" shrinkToFit="1"/>
    </xf>
    <xf numFmtId="0" fontId="3" fillId="0" borderId="11" xfId="0" applyFont="1" applyBorder="1" applyAlignment="1">
      <alignment vertical="center" wrapText="1"/>
    </xf>
    <xf numFmtId="177" fontId="11" fillId="0" borderId="47" xfId="48" applyNumberFormat="1" applyFont="1" applyBorder="1" applyAlignment="1">
      <alignment horizontal="center" vertical="center"/>
    </xf>
    <xf numFmtId="38" fontId="11" fillId="0" borderId="41" xfId="48" applyNumberFormat="1" applyFont="1" applyFill="1" applyBorder="1" applyAlignment="1">
      <alignment horizontal="center" vertical="center"/>
    </xf>
    <xf numFmtId="0" fontId="8" fillId="0" borderId="0" xfId="0" applyFont="1" applyAlignment="1">
      <alignment horizontal="left" vertical="center" indent="1"/>
    </xf>
    <xf numFmtId="0" fontId="12" fillId="0" borderId="0" xfId="0" applyFont="1" applyAlignment="1">
      <alignment vertical="center"/>
    </xf>
    <xf numFmtId="0" fontId="13" fillId="0" borderId="36" xfId="0" applyFont="1" applyBorder="1" applyAlignment="1">
      <alignment horizontal="left" vertical="center"/>
    </xf>
    <xf numFmtId="0" fontId="5" fillId="0" borderId="11" xfId="0" applyFont="1" applyBorder="1" applyAlignment="1">
      <alignment vertical="center"/>
    </xf>
    <xf numFmtId="0" fontId="3" fillId="0" borderId="11" xfId="0" applyFont="1" applyBorder="1" applyAlignment="1">
      <alignment vertical="center"/>
    </xf>
    <xf numFmtId="0" fontId="5" fillId="0" borderId="11" xfId="0" applyFont="1" applyBorder="1" applyAlignment="1" quotePrefix="1">
      <alignment horizontal="left" vertical="center"/>
    </xf>
    <xf numFmtId="0" fontId="3" fillId="0" borderId="11" xfId="0" applyFont="1" applyBorder="1" applyAlignment="1">
      <alignment horizontal="center" vertical="center"/>
    </xf>
    <xf numFmtId="0" fontId="3" fillId="0" borderId="0" xfId="0" applyFont="1" applyBorder="1" applyAlignment="1">
      <alignment vertical="center"/>
    </xf>
    <xf numFmtId="0" fontId="3" fillId="0" borderId="48" xfId="0" applyFont="1" applyBorder="1" applyAlignment="1">
      <alignment vertical="center"/>
    </xf>
    <xf numFmtId="0" fontId="5" fillId="0" borderId="11" xfId="0" applyFont="1" applyBorder="1" applyAlignment="1">
      <alignment horizontal="left" vertical="center"/>
    </xf>
    <xf numFmtId="0" fontId="5" fillId="0" borderId="0" xfId="0" applyFont="1" applyAlignment="1">
      <alignment vertical="center"/>
    </xf>
    <xf numFmtId="181" fontId="5" fillId="0" borderId="0" xfId="0" applyNumberFormat="1" applyFont="1" applyAlignment="1">
      <alignment horizontal="lef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0" xfId="0" applyNumberFormat="1" applyFont="1" applyFill="1" applyBorder="1" applyAlignment="1">
      <alignment horizontal="left" vertical="center" wrapText="1"/>
    </xf>
    <xf numFmtId="0" fontId="3" fillId="0" borderId="11" xfId="0" applyFont="1" applyBorder="1" applyAlignment="1">
      <alignment horizontal="left" vertical="center"/>
    </xf>
    <xf numFmtId="0" fontId="3" fillId="0" borderId="38" xfId="0" applyFont="1" applyBorder="1" applyAlignment="1">
      <alignment horizontal="left" vertical="center"/>
    </xf>
    <xf numFmtId="0" fontId="3" fillId="0" borderId="51" xfId="0" applyFont="1" applyBorder="1" applyAlignment="1">
      <alignment vertical="center"/>
    </xf>
    <xf numFmtId="0" fontId="3" fillId="0" borderId="35" xfId="0" applyFont="1" applyBorder="1" applyAlignment="1">
      <alignment vertical="center"/>
    </xf>
    <xf numFmtId="0" fontId="3" fillId="0" borderId="51" xfId="0" applyFont="1" applyBorder="1" applyAlignment="1">
      <alignment horizontal="left" vertical="center"/>
    </xf>
    <xf numFmtId="0" fontId="3" fillId="0" borderId="35" xfId="0" applyFont="1" applyBorder="1" applyAlignment="1">
      <alignment horizontal="left" vertical="center"/>
    </xf>
    <xf numFmtId="0" fontId="3" fillId="0" borderId="52" xfId="0" applyFont="1" applyBorder="1" applyAlignment="1">
      <alignment horizontal="left" vertical="center"/>
    </xf>
    <xf numFmtId="0" fontId="3" fillId="0" borderId="49" xfId="0" applyFont="1" applyBorder="1" applyAlignment="1">
      <alignment horizontal="left" vertical="center"/>
    </xf>
    <xf numFmtId="0" fontId="3" fillId="0" borderId="42" xfId="0" applyFont="1" applyBorder="1" applyAlignment="1">
      <alignment horizontal="center" vertical="center"/>
    </xf>
    <xf numFmtId="0" fontId="3" fillId="0" borderId="53" xfId="0" applyFont="1" applyBorder="1" applyAlignment="1">
      <alignment vertical="center" wrapText="1" shrinkToFit="1"/>
    </xf>
    <xf numFmtId="0" fontId="3" fillId="0" borderId="53" xfId="0" applyFont="1" applyBorder="1" applyAlignment="1">
      <alignment vertical="center" wrapText="1"/>
    </xf>
    <xf numFmtId="0" fontId="0" fillId="33" borderId="11" xfId="0" applyFill="1" applyBorder="1" applyAlignment="1">
      <alignment vertical="center"/>
    </xf>
    <xf numFmtId="0" fontId="4" fillId="0" borderId="0" xfId="0" applyFont="1" applyAlignment="1">
      <alignment horizontal="center" vertical="center"/>
    </xf>
    <xf numFmtId="0" fontId="0" fillId="34" borderId="11" xfId="0" applyFill="1" applyBorder="1" applyAlignment="1">
      <alignment vertical="center"/>
    </xf>
    <xf numFmtId="179" fontId="11" fillId="33" borderId="39" xfId="48" applyNumberFormat="1" applyFont="1" applyFill="1" applyBorder="1" applyAlignment="1">
      <alignment horizontal="center" vertical="center"/>
    </xf>
    <xf numFmtId="0" fontId="0" fillId="34" borderId="11"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2" xfId="0" applyFont="1" applyFill="1" applyBorder="1" applyAlignment="1">
      <alignment horizontal="center" vertical="center"/>
    </xf>
    <xf numFmtId="176" fontId="0" fillId="33" borderId="11" xfId="0" applyNumberFormat="1" applyFill="1" applyBorder="1" applyAlignment="1">
      <alignment horizontal="center" vertical="center"/>
    </xf>
    <xf numFmtId="176" fontId="0" fillId="33" borderId="54" xfId="0" applyNumberFormat="1" applyFill="1" applyBorder="1" applyAlignment="1">
      <alignment horizontal="center" vertical="center"/>
    </xf>
    <xf numFmtId="38" fontId="0" fillId="33" borderId="11" xfId="48" applyFont="1" applyFill="1" applyBorder="1" applyAlignment="1">
      <alignment horizontal="center" vertical="center"/>
    </xf>
    <xf numFmtId="38" fontId="0" fillId="33" borderId="12" xfId="48" applyFont="1" applyFill="1" applyBorder="1" applyAlignment="1">
      <alignment horizontal="center" vertical="center"/>
    </xf>
    <xf numFmtId="178" fontId="0" fillId="33" borderId="55" xfId="0" applyNumberFormat="1" applyFont="1" applyFill="1" applyBorder="1" applyAlignment="1">
      <alignment horizontal="center" vertical="center"/>
    </xf>
    <xf numFmtId="178" fontId="0" fillId="33" borderId="56" xfId="0" applyNumberFormat="1" applyFont="1" applyFill="1" applyBorder="1" applyAlignment="1">
      <alignment horizontal="center" vertical="center"/>
    </xf>
    <xf numFmtId="178" fontId="0" fillId="33" borderId="57"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4" xfId="0" applyFont="1" applyFill="1" applyBorder="1" applyAlignment="1">
      <alignment horizontal="center" vertical="center"/>
    </xf>
    <xf numFmtId="38" fontId="0" fillId="33" borderId="13" xfId="48" applyFont="1" applyFill="1" applyBorder="1" applyAlignment="1">
      <alignment horizontal="center" vertical="center"/>
    </xf>
    <xf numFmtId="38" fontId="0" fillId="33" borderId="59" xfId="48" applyFont="1" applyFill="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176" fontId="4" fillId="33" borderId="63" xfId="0" applyNumberFormat="1" applyFont="1" applyFill="1" applyBorder="1" applyAlignment="1">
      <alignment horizontal="center" vertical="center"/>
    </xf>
    <xf numFmtId="0" fontId="4" fillId="33" borderId="63" xfId="0" applyFont="1" applyFill="1" applyBorder="1" applyAlignment="1">
      <alignment horizontal="center" vertical="center"/>
    </xf>
    <xf numFmtId="176" fontId="4" fillId="33" borderId="64" xfId="0" applyNumberFormat="1" applyFont="1" applyFill="1" applyBorder="1" applyAlignment="1">
      <alignment horizontal="center" vertical="center"/>
    </xf>
    <xf numFmtId="176" fontId="4" fillId="33" borderId="65" xfId="0" applyNumberFormat="1" applyFont="1" applyFill="1" applyBorder="1" applyAlignment="1">
      <alignment horizontal="center" vertical="center"/>
    </xf>
    <xf numFmtId="176" fontId="4" fillId="33" borderId="66" xfId="0" applyNumberFormat="1" applyFont="1" applyFill="1" applyBorder="1" applyAlignment="1">
      <alignment horizontal="center" vertical="center"/>
    </xf>
    <xf numFmtId="176" fontId="4" fillId="33" borderId="67" xfId="0" applyNumberFormat="1" applyFont="1" applyFill="1" applyBorder="1" applyAlignment="1">
      <alignment horizontal="center" vertical="center"/>
    </xf>
    <xf numFmtId="0" fontId="0" fillId="0" borderId="11" xfId="0" applyFill="1" applyBorder="1" applyAlignment="1">
      <alignment horizontal="center" vertical="center"/>
    </xf>
    <xf numFmtId="181" fontId="0" fillId="0" borderId="11" xfId="48" applyNumberFormat="1" applyFont="1" applyFill="1" applyBorder="1" applyAlignment="1">
      <alignment horizontal="center" vertical="center"/>
    </xf>
    <xf numFmtId="181" fontId="0" fillId="0" borderId="16" xfId="48" applyNumberFormat="1" applyFont="1" applyFill="1" applyBorder="1" applyAlignment="1">
      <alignment horizontal="center" vertical="center"/>
    </xf>
    <xf numFmtId="181" fontId="0" fillId="0" borderId="12" xfId="48" applyNumberFormat="1" applyFont="1" applyFill="1" applyBorder="1" applyAlignment="1">
      <alignment horizontal="center" vertical="center"/>
    </xf>
    <xf numFmtId="0" fontId="3" fillId="0" borderId="0" xfId="0" applyFont="1" applyAlignment="1">
      <alignment vertical="center" wrapText="1"/>
    </xf>
    <xf numFmtId="0" fontId="10" fillId="0" borderId="68" xfId="0" applyFont="1" applyBorder="1" applyAlignment="1">
      <alignment vertical="center" wrapText="1"/>
    </xf>
    <xf numFmtId="0" fontId="3" fillId="0" borderId="19" xfId="0" applyFont="1" applyBorder="1" applyAlignment="1">
      <alignment vertical="center"/>
    </xf>
    <xf numFmtId="0" fontId="10" fillId="0" borderId="65"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12" fillId="0" borderId="0" xfId="0" applyFont="1" applyAlignment="1">
      <alignment horizontal="center" vertical="center"/>
    </xf>
    <xf numFmtId="0" fontId="3" fillId="0" borderId="14"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14" xfId="0" applyFont="1" applyBorder="1" applyAlignment="1">
      <alignment vertical="center" wrapText="1"/>
    </xf>
    <xf numFmtId="0" fontId="3" fillId="0" borderId="70" xfId="0" applyFont="1" applyBorder="1" applyAlignment="1">
      <alignment vertical="center" wrapText="1"/>
    </xf>
    <xf numFmtId="0" fontId="3" fillId="0" borderId="69" xfId="0" applyFont="1" applyBorder="1" applyAlignment="1">
      <alignment vertical="center" wrapText="1"/>
    </xf>
    <xf numFmtId="0" fontId="3" fillId="0" borderId="26"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11" xfId="0" applyFont="1" applyBorder="1" applyAlignment="1">
      <alignment horizontal="left" vertical="center"/>
    </xf>
    <xf numFmtId="0" fontId="3" fillId="0" borderId="74" xfId="0" applyFont="1" applyBorder="1" applyAlignment="1">
      <alignment horizontal="center" vertical="center"/>
    </xf>
    <xf numFmtId="0" fontId="3" fillId="0" borderId="52" xfId="0" applyFont="1" applyBorder="1" applyAlignment="1">
      <alignment horizontal="center" vertical="center"/>
    </xf>
    <xf numFmtId="0" fontId="3" fillId="0" borderId="75" xfId="0" applyFont="1" applyBorder="1" applyAlignment="1">
      <alignment horizontal="center" vertical="center"/>
    </xf>
    <xf numFmtId="0" fontId="3" fillId="0" borderId="14" xfId="0" applyFont="1" applyBorder="1" applyAlignment="1">
      <alignment horizontal="center" vertical="center"/>
    </xf>
    <xf numFmtId="0" fontId="3" fillId="0" borderId="70" xfId="0" applyFont="1" applyBorder="1" applyAlignment="1">
      <alignment horizontal="center" vertical="center"/>
    </xf>
    <xf numFmtId="0" fontId="3" fillId="0" borderId="69" xfId="0" applyFont="1" applyBorder="1" applyAlignment="1">
      <alignment horizontal="center" vertical="center"/>
    </xf>
    <xf numFmtId="0" fontId="3" fillId="0" borderId="14" xfId="0" applyFont="1" applyBorder="1" applyAlignment="1">
      <alignment vertical="center" shrinkToFit="1"/>
    </xf>
    <xf numFmtId="0" fontId="0" fillId="0" borderId="70" xfId="0" applyBorder="1" applyAlignment="1">
      <alignment vertical="center" shrinkToFit="1"/>
    </xf>
    <xf numFmtId="0" fontId="3" fillId="0" borderId="11" xfId="0" applyFont="1" applyBorder="1" applyAlignment="1">
      <alignment horizontal="center" vertical="center" shrinkToFit="1"/>
    </xf>
    <xf numFmtId="0" fontId="3" fillId="0" borderId="14" xfId="0" applyFont="1" applyBorder="1" applyAlignment="1">
      <alignment horizontal="left" vertical="center"/>
    </xf>
    <xf numFmtId="0" fontId="3" fillId="0" borderId="70" xfId="0" applyFont="1" applyBorder="1" applyAlignment="1">
      <alignment horizontal="left" vertical="center"/>
    </xf>
    <xf numFmtId="0" fontId="3" fillId="0" borderId="16"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0" xfId="0"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3" fillId="0" borderId="40" xfId="0" applyFont="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0" xfId="0" applyBorder="1" applyAlignment="1">
      <alignment horizontal="center" vertical="center"/>
    </xf>
    <xf numFmtId="0" fontId="0" fillId="0" borderId="69" xfId="0" applyBorder="1" applyAlignment="1">
      <alignment horizontal="center" vertical="center"/>
    </xf>
    <xf numFmtId="0" fontId="3" fillId="0" borderId="14" xfId="0" applyFont="1" applyBorder="1" applyAlignment="1">
      <alignment vertical="center"/>
    </xf>
    <xf numFmtId="0" fontId="0" fillId="0" borderId="70" xfId="0" applyBorder="1" applyAlignment="1">
      <alignment vertical="center"/>
    </xf>
    <xf numFmtId="0" fontId="0" fillId="0" borderId="69" xfId="0" applyBorder="1" applyAlignment="1">
      <alignment vertical="center"/>
    </xf>
    <xf numFmtId="0" fontId="0" fillId="0" borderId="69" xfId="0" applyBorder="1" applyAlignment="1">
      <alignment vertical="center" shrinkToFit="1"/>
    </xf>
    <xf numFmtId="0" fontId="3" fillId="0" borderId="78" xfId="0" applyFont="1" applyBorder="1" applyAlignment="1">
      <alignment horizontal="left" vertical="center" wrapText="1"/>
    </xf>
    <xf numFmtId="0" fontId="0" fillId="0" borderId="52" xfId="0" applyBorder="1" applyAlignment="1">
      <alignment horizontal="center" vertical="center"/>
    </xf>
    <xf numFmtId="0" fontId="0" fillId="0" borderId="79" xfId="0" applyBorder="1" applyAlignment="1">
      <alignment horizontal="center" vertical="center"/>
    </xf>
    <xf numFmtId="0" fontId="3" fillId="0" borderId="80" xfId="0" applyFont="1" applyBorder="1" applyAlignment="1">
      <alignment horizontal="center" vertical="center" wrapText="1"/>
    </xf>
    <xf numFmtId="0" fontId="3" fillId="0" borderId="58" xfId="0" applyFont="1" applyBorder="1" applyAlignment="1">
      <alignment horizontal="center" vertical="center" wrapText="1"/>
    </xf>
    <xf numFmtId="0" fontId="5" fillId="0" borderId="11" xfId="0" applyFont="1" applyBorder="1" applyAlignment="1">
      <alignment vertical="center" wrapText="1"/>
    </xf>
    <xf numFmtId="0" fontId="0" fillId="0" borderId="11" xfId="0" applyBorder="1" applyAlignment="1">
      <alignment vertical="center"/>
    </xf>
    <xf numFmtId="0" fontId="0" fillId="0" borderId="78" xfId="0" applyBorder="1" applyAlignment="1">
      <alignment horizontal="left" vertical="center" wrapText="1"/>
    </xf>
    <xf numFmtId="0" fontId="0" fillId="0" borderId="80" xfId="0" applyNumberFormat="1" applyFont="1" applyFill="1" applyBorder="1" applyAlignment="1">
      <alignment horizontal="left" vertical="top" wrapText="1"/>
    </xf>
    <xf numFmtId="0" fontId="0" fillId="0" borderId="80" xfId="0" applyBorder="1" applyAlignment="1">
      <alignment vertical="top" wrapText="1"/>
    </xf>
    <xf numFmtId="0" fontId="0" fillId="0" borderId="0" xfId="0" applyAlignment="1">
      <alignment vertical="center" wrapText="1"/>
    </xf>
    <xf numFmtId="0" fontId="0" fillId="0" borderId="81" xfId="0" applyFont="1" applyBorder="1" applyAlignment="1">
      <alignment horizontal="center" vertical="center" wrapText="1"/>
    </xf>
    <xf numFmtId="0" fontId="0" fillId="0" borderId="23" xfId="0" applyBorder="1" applyAlignment="1">
      <alignment horizontal="center" vertical="center"/>
    </xf>
    <xf numFmtId="0" fontId="0" fillId="0" borderId="82" xfId="0" applyFont="1" applyFill="1" applyBorder="1" applyAlignment="1">
      <alignment horizontal="left" vertical="center"/>
    </xf>
    <xf numFmtId="0" fontId="0" fillId="0" borderId="8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9" xfId="0" applyBorder="1" applyAlignment="1">
      <alignment vertical="center" wrapText="1"/>
    </xf>
    <xf numFmtId="0" fontId="0" fillId="0" borderId="49" xfId="0" applyBorder="1" applyAlignment="1">
      <alignment vertical="center"/>
    </xf>
    <xf numFmtId="0" fontId="0" fillId="0" borderId="23" xfId="0" applyBorder="1" applyAlignment="1">
      <alignment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0" fillId="0" borderId="11" xfId="0" applyNumberFormat="1" applyFont="1" applyFill="1" applyBorder="1" applyAlignment="1">
      <alignment horizontal="left" vertical="center" wrapText="1"/>
    </xf>
    <xf numFmtId="0" fontId="0" fillId="0" borderId="11" xfId="0" applyFont="1" applyBorder="1" applyAlignment="1">
      <alignment horizontal="left" vertical="center" wrapText="1"/>
    </xf>
    <xf numFmtId="0" fontId="5" fillId="0" borderId="13" xfId="0" applyFont="1" applyBorder="1" applyAlignment="1">
      <alignment vertical="center" wrapText="1"/>
    </xf>
    <xf numFmtId="0" fontId="5" fillId="0" borderId="49" xfId="0" applyFont="1" applyBorder="1" applyAlignment="1">
      <alignment vertical="center"/>
    </xf>
    <xf numFmtId="0" fontId="5" fillId="0" borderId="23" xfId="0" applyFont="1" applyBorder="1" applyAlignment="1">
      <alignment vertical="center"/>
    </xf>
    <xf numFmtId="0" fontId="5" fillId="0" borderId="86" xfId="0" applyFont="1" applyBorder="1" applyAlignment="1">
      <alignment horizontal="center" vertical="center"/>
    </xf>
    <xf numFmtId="0" fontId="8" fillId="0" borderId="0" xfId="0" applyFont="1" applyAlignment="1">
      <alignment horizontal="center" vertical="center"/>
    </xf>
    <xf numFmtId="0" fontId="4" fillId="0" borderId="87" xfId="0" applyNumberFormat="1" applyFont="1" applyFill="1" applyBorder="1" applyAlignment="1">
      <alignment horizontal="left" vertical="center" wrapText="1"/>
    </xf>
    <xf numFmtId="0" fontId="4" fillId="0" borderId="88" xfId="0" applyNumberFormat="1" applyFont="1" applyFill="1" applyBorder="1" applyAlignment="1">
      <alignment horizontal="left" vertical="center" wrapText="1"/>
    </xf>
    <xf numFmtId="0" fontId="9" fillId="0" borderId="10" xfId="0" applyFont="1" applyBorder="1" applyAlignment="1">
      <alignment vertical="center" wrapText="1"/>
    </xf>
    <xf numFmtId="0" fontId="3" fillId="0" borderId="10" xfId="0" applyFont="1" applyBorder="1" applyAlignment="1">
      <alignment vertical="center" wrapText="1"/>
    </xf>
    <xf numFmtId="0" fontId="4" fillId="0" borderId="89" xfId="0" applyNumberFormat="1" applyFont="1" applyFill="1" applyBorder="1" applyAlignment="1">
      <alignment horizontal="left" vertical="center" wrapText="1"/>
    </xf>
    <xf numFmtId="0" fontId="0" fillId="0" borderId="90" xfId="0" applyFont="1" applyBorder="1" applyAlignment="1">
      <alignment horizontal="center" vertical="center" wrapText="1"/>
    </xf>
    <xf numFmtId="0" fontId="0" fillId="0" borderId="91" xfId="0" applyBorder="1" applyAlignment="1">
      <alignment horizontal="center" vertical="center"/>
    </xf>
    <xf numFmtId="38" fontId="3" fillId="0" borderId="0" xfId="48" applyFont="1" applyBorder="1" applyAlignment="1">
      <alignment horizontal="right" vertical="center"/>
    </xf>
    <xf numFmtId="0" fontId="3" fillId="0" borderId="78" xfId="0" applyFont="1" applyBorder="1" applyAlignment="1">
      <alignment vertical="center" wrapText="1"/>
    </xf>
    <xf numFmtId="0" fontId="0" fillId="0" borderId="78" xfId="0" applyBorder="1" applyAlignment="1">
      <alignment vertical="center" wrapText="1"/>
    </xf>
    <xf numFmtId="0" fontId="3" fillId="0" borderId="51" xfId="0" applyFont="1" applyBorder="1" applyAlignment="1">
      <alignment vertical="center"/>
    </xf>
    <xf numFmtId="0" fontId="3" fillId="0" borderId="35" xfId="0" applyFont="1" applyBorder="1" applyAlignment="1">
      <alignment vertical="center"/>
    </xf>
    <xf numFmtId="0" fontId="3" fillId="0" borderId="92" xfId="0" applyFont="1" applyBorder="1" applyAlignment="1">
      <alignment horizontal="center" vertical="center"/>
    </xf>
    <xf numFmtId="0" fontId="3" fillId="0" borderId="35" xfId="0" applyFont="1" applyBorder="1" applyAlignment="1">
      <alignment horizontal="center" vertical="center"/>
    </xf>
    <xf numFmtId="0" fontId="3" fillId="0" borderId="92" xfId="0" applyFont="1" applyBorder="1" applyAlignment="1">
      <alignment horizontal="right" vertical="center"/>
    </xf>
    <xf numFmtId="0" fontId="3" fillId="0" borderId="35" xfId="0" applyFont="1" applyBorder="1" applyAlignment="1">
      <alignment horizontal="right" vertical="center"/>
    </xf>
    <xf numFmtId="0" fontId="3" fillId="0" borderId="49" xfId="0" applyFont="1" applyBorder="1" applyAlignment="1">
      <alignment horizontal="right" vertical="center"/>
    </xf>
    <xf numFmtId="0" fontId="3" fillId="0" borderId="49"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vertical="center"/>
    </xf>
    <xf numFmtId="0" fontId="3" fillId="0" borderId="95" xfId="0" applyFont="1" applyBorder="1" applyAlignment="1">
      <alignment vertical="center"/>
    </xf>
    <xf numFmtId="0" fontId="3" fillId="0" borderId="96"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right" vertical="center"/>
    </xf>
    <xf numFmtId="0" fontId="3" fillId="0" borderId="95" xfId="0" applyFont="1" applyBorder="1" applyAlignment="1">
      <alignment horizontal="right" vertical="center"/>
    </xf>
    <xf numFmtId="0" fontId="3" fillId="0" borderId="50" xfId="0" applyFont="1" applyBorder="1" applyAlignment="1">
      <alignment horizontal="right" vertical="center"/>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 fillId="0" borderId="53"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3" fillId="0" borderId="97" xfId="0" applyFont="1" applyBorder="1" applyAlignment="1">
      <alignment vertical="center"/>
    </xf>
    <xf numFmtId="0" fontId="3" fillId="0" borderId="58" xfId="0" applyFont="1" applyBorder="1" applyAlignment="1">
      <alignment vertical="center"/>
    </xf>
    <xf numFmtId="0" fontId="3" fillId="0" borderId="26" xfId="0" applyFont="1" applyBorder="1" applyAlignment="1">
      <alignment horizontal="center" vertical="center"/>
    </xf>
    <xf numFmtId="0" fontId="3" fillId="0" borderId="58" xfId="0" applyFont="1" applyBorder="1" applyAlignment="1">
      <alignment horizontal="center" vertical="center"/>
    </xf>
    <xf numFmtId="0" fontId="3" fillId="0" borderId="26" xfId="0" applyFont="1" applyBorder="1" applyAlignment="1">
      <alignment horizontal="right" vertical="center"/>
    </xf>
    <xf numFmtId="0" fontId="3" fillId="0" borderId="58" xfId="0" applyFont="1" applyBorder="1" applyAlignment="1">
      <alignment horizontal="right" vertical="center"/>
    </xf>
    <xf numFmtId="0" fontId="5" fillId="0" borderId="0" xfId="0" applyFont="1" applyAlignment="1">
      <alignment horizontal="left" vertical="center" wrapText="1"/>
    </xf>
    <xf numFmtId="0" fontId="3" fillId="0" borderId="51" xfId="0" applyFont="1" applyBorder="1" applyAlignment="1">
      <alignment horizontal="left" vertical="center"/>
    </xf>
    <xf numFmtId="0" fontId="3" fillId="0" borderId="35" xfId="0" applyFont="1" applyBorder="1" applyAlignment="1">
      <alignment horizontal="left" vertical="center"/>
    </xf>
    <xf numFmtId="38" fontId="3" fillId="33" borderId="92" xfId="0" applyNumberFormat="1" applyFont="1" applyFill="1" applyBorder="1" applyAlignment="1">
      <alignment horizontal="right" vertical="center"/>
    </xf>
    <xf numFmtId="0" fontId="3" fillId="33" borderId="0" xfId="0" applyFont="1" applyFill="1" applyBorder="1" applyAlignment="1">
      <alignment horizontal="right" vertical="center"/>
    </xf>
    <xf numFmtId="0" fontId="3" fillId="33" borderId="35" xfId="0" applyFont="1" applyFill="1" applyBorder="1" applyAlignment="1">
      <alignment horizontal="right" vertical="center"/>
    </xf>
    <xf numFmtId="0" fontId="3" fillId="0" borderId="98" xfId="0" applyFont="1" applyBorder="1" applyAlignment="1">
      <alignment horizontal="left" vertical="center"/>
    </xf>
    <xf numFmtId="0" fontId="3" fillId="0" borderId="25" xfId="0" applyFont="1" applyBorder="1" applyAlignment="1">
      <alignment horizontal="left" vertical="center"/>
    </xf>
    <xf numFmtId="0" fontId="3" fillId="0" borderId="71" xfId="0" applyFont="1" applyBorder="1" applyAlignment="1">
      <alignment horizontal="right" vertical="center"/>
    </xf>
    <xf numFmtId="0" fontId="3" fillId="0" borderId="99" xfId="0" applyFont="1" applyBorder="1" applyAlignment="1">
      <alignment horizontal="right" vertical="center"/>
    </xf>
    <xf numFmtId="0" fontId="3" fillId="0" borderId="25" xfId="0" applyFont="1" applyBorder="1" applyAlignment="1">
      <alignment horizontal="right" vertical="center"/>
    </xf>
    <xf numFmtId="0" fontId="5" fillId="0" borderId="80" xfId="0" applyFont="1" applyBorder="1" applyAlignment="1">
      <alignment vertical="center" wrapText="1"/>
    </xf>
    <xf numFmtId="0" fontId="0" fillId="0" borderId="80" xfId="0" applyBorder="1" applyAlignment="1">
      <alignment vertical="center" wrapText="1"/>
    </xf>
    <xf numFmtId="0" fontId="3" fillId="33" borderId="92" xfId="0" applyFont="1" applyFill="1" applyBorder="1" applyAlignment="1">
      <alignment horizontal="right" vertical="center"/>
    </xf>
    <xf numFmtId="0" fontId="5" fillId="0" borderId="11" xfId="0" applyFont="1" applyBorder="1" applyAlignment="1">
      <alignment horizontal="left" vertical="center"/>
    </xf>
    <xf numFmtId="0" fontId="5" fillId="0" borderId="11" xfId="0" applyFont="1" applyBorder="1" applyAlignment="1">
      <alignment horizontal="left" vertical="center" wrapText="1"/>
    </xf>
    <xf numFmtId="0" fontId="3" fillId="0" borderId="52" xfId="0" applyFont="1" applyBorder="1" applyAlignment="1">
      <alignment horizontal="left" vertical="center"/>
    </xf>
    <xf numFmtId="0" fontId="3" fillId="0" borderId="49" xfId="0" applyFont="1" applyBorder="1" applyAlignment="1">
      <alignment horizontal="left" vertical="center"/>
    </xf>
    <xf numFmtId="38" fontId="3" fillId="33" borderId="49" xfId="0" applyNumberFormat="1" applyFont="1" applyFill="1" applyBorder="1" applyAlignment="1">
      <alignment horizontal="right" vertical="center"/>
    </xf>
    <xf numFmtId="0" fontId="3" fillId="33" borderId="49" xfId="0" applyFont="1" applyFill="1" applyBorder="1" applyAlignment="1">
      <alignment horizontal="right" vertical="center"/>
    </xf>
    <xf numFmtId="0" fontId="5" fillId="0" borderId="13" xfId="0" applyFont="1" applyBorder="1" applyAlignment="1" quotePrefix="1">
      <alignment horizontal="left" vertical="center"/>
    </xf>
    <xf numFmtId="0" fontId="5" fillId="0" borderId="23" xfId="0" applyFont="1" applyBorder="1" applyAlignment="1" quotePrefix="1">
      <alignment horizontal="left" vertical="center"/>
    </xf>
    <xf numFmtId="0" fontId="3" fillId="0" borderId="52" xfId="0" applyFont="1" applyBorder="1" applyAlignment="1">
      <alignment horizontal="left" vertical="center" wrapText="1"/>
    </xf>
    <xf numFmtId="0" fontId="3" fillId="0" borderId="45" xfId="0" applyFont="1" applyBorder="1" applyAlignment="1">
      <alignment horizontal="center" vertical="center"/>
    </xf>
    <xf numFmtId="0" fontId="3" fillId="0" borderId="74" xfId="0" applyFont="1" applyBorder="1" applyAlignment="1">
      <alignment horizontal="left" vertical="center"/>
    </xf>
    <xf numFmtId="0" fontId="3" fillId="0" borderId="13" xfId="0" applyFont="1" applyBorder="1" applyAlignment="1">
      <alignment horizontal="left" vertical="center"/>
    </xf>
    <xf numFmtId="38" fontId="3" fillId="33" borderId="13" xfId="0" applyNumberFormat="1" applyFont="1" applyFill="1" applyBorder="1" applyAlignment="1">
      <alignment horizontal="right" vertical="center"/>
    </xf>
    <xf numFmtId="0" fontId="3" fillId="33" borderId="13" xfId="0" applyFont="1" applyFill="1" applyBorder="1" applyAlignment="1">
      <alignment horizontal="right" vertical="center"/>
    </xf>
    <xf numFmtId="38" fontId="3" fillId="0" borderId="49" xfId="0" applyNumberFormat="1" applyFont="1" applyFill="1" applyBorder="1" applyAlignment="1">
      <alignment horizontal="right" vertical="center"/>
    </xf>
    <xf numFmtId="0" fontId="3" fillId="0" borderId="49" xfId="0" applyFont="1" applyFill="1" applyBorder="1" applyAlignment="1">
      <alignment horizontal="right" vertical="center"/>
    </xf>
    <xf numFmtId="38" fontId="3" fillId="0" borderId="80" xfId="48" applyFont="1" applyBorder="1" applyAlignment="1">
      <alignment horizontal="right" vertical="center"/>
    </xf>
    <xf numFmtId="180" fontId="3" fillId="33" borderId="13" xfId="0" applyNumberFormat="1" applyFont="1" applyFill="1" applyBorder="1" applyAlignment="1">
      <alignment horizontal="right" vertical="center"/>
    </xf>
    <xf numFmtId="180" fontId="3" fillId="33" borderId="23" xfId="0" applyNumberFormat="1" applyFont="1" applyFill="1" applyBorder="1" applyAlignment="1">
      <alignment horizontal="right" vertical="center"/>
    </xf>
    <xf numFmtId="180" fontId="3" fillId="33" borderId="11" xfId="0" applyNumberFormat="1" applyFont="1" applyFill="1" applyBorder="1" applyAlignment="1">
      <alignment horizontal="right" vertical="center"/>
    </xf>
    <xf numFmtId="180" fontId="3" fillId="33" borderId="100" xfId="0" applyNumberFormat="1" applyFont="1" applyFill="1" applyBorder="1" applyAlignment="1">
      <alignment horizontal="right" vertical="center"/>
    </xf>
    <xf numFmtId="180" fontId="3" fillId="33" borderId="101" xfId="0" applyNumberFormat="1" applyFont="1" applyFill="1" applyBorder="1" applyAlignment="1">
      <alignment horizontal="right" vertical="center"/>
    </xf>
    <xf numFmtId="0" fontId="5" fillId="0" borderId="11" xfId="0" applyFont="1" applyBorder="1" applyAlignment="1" quotePrefix="1">
      <alignment horizontal="left" vertical="center"/>
    </xf>
    <xf numFmtId="180" fontId="3" fillId="35" borderId="11" xfId="0" applyNumberFormat="1" applyFont="1" applyFill="1" applyBorder="1" applyAlignment="1">
      <alignment horizontal="right" vertical="center"/>
    </xf>
    <xf numFmtId="180" fontId="3" fillId="33" borderId="38" xfId="0" applyNumberFormat="1" applyFont="1" applyFill="1" applyBorder="1" applyAlignment="1">
      <alignment horizontal="right" vertical="center"/>
    </xf>
    <xf numFmtId="0" fontId="3" fillId="35" borderId="11" xfId="0" applyFont="1" applyFill="1" applyBorder="1" applyAlignment="1">
      <alignment horizontal="left" vertical="top" wrapText="1"/>
    </xf>
    <xf numFmtId="0" fontId="3" fillId="35" borderId="11" xfId="0" applyFont="1" applyFill="1" applyBorder="1" applyAlignment="1">
      <alignment horizontal="left" vertical="top"/>
    </xf>
    <xf numFmtId="0" fontId="3" fillId="35" borderId="26" xfId="0" applyFont="1" applyFill="1" applyBorder="1" applyAlignment="1">
      <alignment horizontal="left" vertical="top" wrapText="1"/>
    </xf>
    <xf numFmtId="0" fontId="0" fillId="35" borderId="80" xfId="0" applyFont="1" applyFill="1" applyBorder="1" applyAlignment="1">
      <alignment vertical="center"/>
    </xf>
    <xf numFmtId="0" fontId="0" fillId="35" borderId="58" xfId="0" applyFont="1" applyFill="1" applyBorder="1" applyAlignment="1">
      <alignment vertical="center"/>
    </xf>
    <xf numFmtId="0" fontId="0" fillId="35" borderId="92" xfId="0" applyFont="1" applyFill="1" applyBorder="1" applyAlignment="1">
      <alignment vertical="center"/>
    </xf>
    <xf numFmtId="0" fontId="0" fillId="35" borderId="0" xfId="0" applyFont="1" applyFill="1" applyAlignment="1">
      <alignment vertical="center"/>
    </xf>
    <xf numFmtId="0" fontId="0" fillId="35" borderId="35" xfId="0" applyFont="1" applyFill="1" applyBorder="1" applyAlignment="1">
      <alignment vertical="center"/>
    </xf>
    <xf numFmtId="0" fontId="0" fillId="35" borderId="71" xfId="0" applyFont="1" applyFill="1" applyBorder="1" applyAlignment="1">
      <alignment vertical="center"/>
    </xf>
    <xf numFmtId="0" fontId="0" fillId="35" borderId="99" xfId="0" applyFont="1" applyFill="1" applyBorder="1" applyAlignment="1">
      <alignment vertical="center"/>
    </xf>
    <xf numFmtId="0" fontId="0" fillId="35" borderId="25" xfId="0" applyFont="1" applyFill="1" applyBorder="1" applyAlignment="1">
      <alignment vertical="center"/>
    </xf>
    <xf numFmtId="0" fontId="3" fillId="35" borderId="102" xfId="0" applyFont="1" applyFill="1" applyBorder="1" applyAlignment="1">
      <alignment horizontal="left" vertical="top"/>
    </xf>
    <xf numFmtId="180" fontId="3" fillId="35" borderId="26" xfId="0" applyNumberFormat="1" applyFont="1" applyFill="1" applyBorder="1" applyAlignment="1">
      <alignment horizontal="right" vertical="center"/>
    </xf>
    <xf numFmtId="180" fontId="3" fillId="35" borderId="80" xfId="0" applyNumberFormat="1" applyFont="1" applyFill="1" applyBorder="1" applyAlignment="1">
      <alignment horizontal="right" vertical="center"/>
    </xf>
    <xf numFmtId="180" fontId="3" fillId="35" borderId="58" xfId="0" applyNumberFormat="1" applyFont="1" applyFill="1" applyBorder="1" applyAlignment="1">
      <alignment horizontal="right" vertical="center"/>
    </xf>
    <xf numFmtId="180" fontId="3" fillId="35" borderId="71" xfId="0" applyNumberFormat="1" applyFont="1" applyFill="1" applyBorder="1" applyAlignment="1">
      <alignment horizontal="right" vertical="center"/>
    </xf>
    <xf numFmtId="180" fontId="3" fillId="35" borderId="99" xfId="0" applyNumberFormat="1" applyFont="1" applyFill="1" applyBorder="1" applyAlignment="1">
      <alignment horizontal="right" vertical="center"/>
    </xf>
    <xf numFmtId="180" fontId="3" fillId="35" borderId="25" xfId="0" applyNumberFormat="1" applyFont="1" applyFill="1" applyBorder="1" applyAlignment="1">
      <alignment horizontal="right" vertical="center"/>
    </xf>
    <xf numFmtId="180" fontId="3" fillId="35" borderId="38" xfId="0" applyNumberFormat="1" applyFont="1" applyFill="1" applyBorder="1" applyAlignment="1">
      <alignment horizontal="right" vertical="center"/>
    </xf>
    <xf numFmtId="0" fontId="3" fillId="0" borderId="61" xfId="0" applyFont="1" applyBorder="1" applyAlignment="1">
      <alignment horizontal="center" vertical="center"/>
    </xf>
    <xf numFmtId="0" fontId="0" fillId="0" borderId="75" xfId="0" applyBorder="1" applyAlignment="1">
      <alignment horizontal="center" vertical="center"/>
    </xf>
    <xf numFmtId="0" fontId="3" fillId="0" borderId="103" xfId="0" applyFont="1" applyBorder="1" applyAlignment="1">
      <alignment horizontal="left" vertical="top"/>
    </xf>
    <xf numFmtId="0" fontId="3" fillId="0" borderId="78" xfId="0" applyFont="1" applyBorder="1" applyAlignment="1">
      <alignment horizontal="left" vertical="top"/>
    </xf>
    <xf numFmtId="0" fontId="3" fillId="0" borderId="104" xfId="0" applyFont="1" applyBorder="1" applyAlignment="1">
      <alignment horizontal="left" vertical="top"/>
    </xf>
    <xf numFmtId="0" fontId="3" fillId="0" borderId="71" xfId="0" applyFont="1" applyBorder="1" applyAlignment="1">
      <alignment horizontal="left" vertical="top"/>
    </xf>
    <xf numFmtId="0" fontId="3" fillId="0" borderId="99" xfId="0" applyFont="1" applyBorder="1" applyAlignment="1">
      <alignment horizontal="left" vertical="top"/>
    </xf>
    <xf numFmtId="0" fontId="3" fillId="0" borderId="25" xfId="0" applyFont="1" applyBorder="1" applyAlignment="1">
      <alignment horizontal="left" vertical="top"/>
    </xf>
    <xf numFmtId="0" fontId="3" fillId="0" borderId="105" xfId="0" applyFont="1" applyBorder="1" applyAlignment="1">
      <alignment horizontal="left" vertical="center" wrapText="1"/>
    </xf>
    <xf numFmtId="0" fontId="3" fillId="0" borderId="11"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35" borderId="11" xfId="0" applyFont="1" applyFill="1" applyBorder="1" applyAlignment="1">
      <alignment horizontal="left" vertical="center" wrapText="1"/>
    </xf>
    <xf numFmtId="0" fontId="3" fillId="35" borderId="38" xfId="0" applyFont="1" applyFill="1" applyBorder="1" applyAlignment="1">
      <alignment horizontal="left" vertical="center" wrapText="1"/>
    </xf>
    <xf numFmtId="180" fontId="3" fillId="14" borderId="11"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45"/>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29</xdr:row>
      <xdr:rowOff>28575</xdr:rowOff>
    </xdr:from>
    <xdr:to>
      <xdr:col>3</xdr:col>
      <xdr:colOff>533400</xdr:colOff>
      <xdr:row>30</xdr:row>
      <xdr:rowOff>180975</xdr:rowOff>
    </xdr:to>
    <xdr:sp>
      <xdr:nvSpPr>
        <xdr:cNvPr id="1" name="Line 75"/>
        <xdr:cNvSpPr>
          <a:spLocks/>
        </xdr:cNvSpPr>
      </xdr:nvSpPr>
      <xdr:spPr>
        <a:xfrm>
          <a:off x="4752975" y="10029825"/>
          <a:ext cx="0" cy="34290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 name="Line 76"/>
        <xdr:cNvSpPr>
          <a:spLocks/>
        </xdr:cNvSpPr>
      </xdr:nvSpPr>
      <xdr:spPr>
        <a:xfrm>
          <a:off x="6248400" y="9867900"/>
          <a:ext cx="0" cy="514350"/>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3" name="Line 77"/>
        <xdr:cNvSpPr>
          <a:spLocks/>
        </xdr:cNvSpPr>
      </xdr:nvSpPr>
      <xdr:spPr>
        <a:xfrm>
          <a:off x="5057775" y="9591675"/>
          <a:ext cx="0" cy="781050"/>
        </a:xfrm>
        <a:prstGeom prst="line">
          <a:avLst/>
        </a:prstGeom>
        <a:noFill/>
        <a:ln w="19050" cmpd="sng">
          <a:solidFill>
            <a:srgbClr val="00FF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4" name="Line 78"/>
        <xdr:cNvSpPr>
          <a:spLocks/>
        </xdr:cNvSpPr>
      </xdr:nvSpPr>
      <xdr:spPr>
        <a:xfrm>
          <a:off x="6553200" y="9591675"/>
          <a:ext cx="0" cy="800100"/>
        </a:xfrm>
        <a:prstGeom prst="line">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5" name="Line 82"/>
        <xdr:cNvSpPr>
          <a:spLocks/>
        </xdr:cNvSpPr>
      </xdr:nvSpPr>
      <xdr:spPr>
        <a:xfrm>
          <a:off x="3429000" y="9591675"/>
          <a:ext cx="0" cy="43815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6" name="Line 83"/>
        <xdr:cNvSpPr>
          <a:spLocks/>
        </xdr:cNvSpPr>
      </xdr:nvSpPr>
      <xdr:spPr>
        <a:xfrm>
          <a:off x="3429000" y="10029825"/>
          <a:ext cx="1323975"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7" name="Line 84"/>
        <xdr:cNvSpPr>
          <a:spLocks/>
        </xdr:cNvSpPr>
      </xdr:nvSpPr>
      <xdr:spPr>
        <a:xfrm>
          <a:off x="3762375" y="9601200"/>
          <a:ext cx="0" cy="26670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8" name="Line 85"/>
        <xdr:cNvSpPr>
          <a:spLocks/>
        </xdr:cNvSpPr>
      </xdr:nvSpPr>
      <xdr:spPr>
        <a:xfrm>
          <a:off x="3771900" y="9867900"/>
          <a:ext cx="2476500" cy="0"/>
        </a:xfrm>
        <a:prstGeom prst="lin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9" name="Line 86"/>
        <xdr:cNvSpPr>
          <a:spLocks/>
        </xdr:cNvSpPr>
      </xdr:nvSpPr>
      <xdr:spPr>
        <a:xfrm>
          <a:off x="6829425" y="10029825"/>
          <a:ext cx="942975" cy="0"/>
        </a:xfrm>
        <a:prstGeom prst="line">
          <a:avLst/>
        </a:prstGeom>
        <a:noFill/>
        <a:ln w="127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10" name="Line 89"/>
        <xdr:cNvSpPr>
          <a:spLocks/>
        </xdr:cNvSpPr>
      </xdr:nvSpPr>
      <xdr:spPr>
        <a:xfrm flipV="1">
          <a:off x="7772400" y="9591675"/>
          <a:ext cx="0" cy="438150"/>
        </a:xfrm>
        <a:prstGeom prst="line">
          <a:avLst/>
        </a:prstGeom>
        <a:noFill/>
        <a:ln w="127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11" name="Text Box 92"/>
        <xdr:cNvSpPr txBox="1">
          <a:spLocks noChangeArrowheads="1"/>
        </xdr:cNvSpPr>
      </xdr:nvSpPr>
      <xdr:spPr>
        <a:xfrm>
          <a:off x="2771775"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12" name="Text Box 93"/>
        <xdr:cNvSpPr txBox="1">
          <a:spLocks noChangeArrowheads="1"/>
        </xdr:cNvSpPr>
      </xdr:nvSpPr>
      <xdr:spPr>
        <a:xfrm>
          <a:off x="4267200"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13" name="Text Box 94"/>
        <xdr:cNvSpPr txBox="1">
          <a:spLocks noChangeArrowheads="1"/>
        </xdr:cNvSpPr>
      </xdr:nvSpPr>
      <xdr:spPr>
        <a:xfrm>
          <a:off x="5762625"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14" name="Text Box 95"/>
        <xdr:cNvSpPr txBox="1">
          <a:spLocks noChangeArrowheads="1"/>
        </xdr:cNvSpPr>
      </xdr:nvSpPr>
      <xdr:spPr>
        <a:xfrm>
          <a:off x="7258050"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15" name="Text Box 96"/>
        <xdr:cNvSpPr txBox="1">
          <a:spLocks noChangeArrowheads="1"/>
        </xdr:cNvSpPr>
      </xdr:nvSpPr>
      <xdr:spPr>
        <a:xfrm>
          <a:off x="2771775"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16" name="Text Box 97"/>
        <xdr:cNvSpPr txBox="1">
          <a:spLocks noChangeArrowheads="1"/>
        </xdr:cNvSpPr>
      </xdr:nvSpPr>
      <xdr:spPr>
        <a:xfrm>
          <a:off x="4267200"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17" name="Text Box 98"/>
        <xdr:cNvSpPr txBox="1">
          <a:spLocks noChangeArrowheads="1"/>
        </xdr:cNvSpPr>
      </xdr:nvSpPr>
      <xdr:spPr>
        <a:xfrm>
          <a:off x="5762625"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18" name="Text Box 99"/>
        <xdr:cNvSpPr txBox="1">
          <a:spLocks noChangeArrowheads="1"/>
        </xdr:cNvSpPr>
      </xdr:nvSpPr>
      <xdr:spPr>
        <a:xfrm>
          <a:off x="7258050"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19" name="Text Box 100"/>
        <xdr:cNvSpPr txBox="1">
          <a:spLocks noChangeArrowheads="1"/>
        </xdr:cNvSpPr>
      </xdr:nvSpPr>
      <xdr:spPr>
        <a:xfrm>
          <a:off x="2771775"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20" name="Text Box 101"/>
        <xdr:cNvSpPr txBox="1">
          <a:spLocks noChangeArrowheads="1"/>
        </xdr:cNvSpPr>
      </xdr:nvSpPr>
      <xdr:spPr>
        <a:xfrm>
          <a:off x="2771775"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21" name="Text Box 102"/>
        <xdr:cNvSpPr txBox="1">
          <a:spLocks noChangeArrowheads="1"/>
        </xdr:cNvSpPr>
      </xdr:nvSpPr>
      <xdr:spPr>
        <a:xfrm>
          <a:off x="4267200"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22" name="Text Box 103"/>
        <xdr:cNvSpPr txBox="1">
          <a:spLocks noChangeArrowheads="1"/>
        </xdr:cNvSpPr>
      </xdr:nvSpPr>
      <xdr:spPr>
        <a:xfrm>
          <a:off x="5762625"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23" name="Text Box 104"/>
        <xdr:cNvSpPr txBox="1">
          <a:spLocks noChangeArrowheads="1"/>
        </xdr:cNvSpPr>
      </xdr:nvSpPr>
      <xdr:spPr>
        <a:xfrm>
          <a:off x="4267200"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24" name="Text Box 105"/>
        <xdr:cNvSpPr txBox="1">
          <a:spLocks noChangeArrowheads="1"/>
        </xdr:cNvSpPr>
      </xdr:nvSpPr>
      <xdr:spPr>
        <a:xfrm>
          <a:off x="5762625"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25" name="Line 122"/>
        <xdr:cNvSpPr>
          <a:spLocks/>
        </xdr:cNvSpPr>
      </xdr:nvSpPr>
      <xdr:spPr>
        <a:xfrm>
          <a:off x="6829425" y="10020300"/>
          <a:ext cx="0" cy="371475"/>
        </a:xfrm>
        <a:prstGeom prst="line">
          <a:avLst/>
        </a:prstGeom>
        <a:noFill/>
        <a:ln w="12700" cmpd="sng">
          <a:solidFill>
            <a:srgbClr val="FF0000"/>
          </a:solidFill>
          <a:prstDash val="sys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32"/>
  <sheetViews>
    <sheetView zoomScale="70" zoomScaleNormal="70" zoomScalePageLayoutView="0" workbookViewId="0" topLeftCell="A1">
      <selection activeCell="O33" sqref="O33"/>
    </sheetView>
  </sheetViews>
  <sheetFormatPr defaultColWidth="9.00390625" defaultRowHeight="13.5"/>
  <sheetData>
    <row r="2" spans="2:14" ht="17.25">
      <c r="B2" s="188" t="s">
        <v>273</v>
      </c>
      <c r="C2" s="188"/>
      <c r="D2" s="188"/>
      <c r="E2" s="188"/>
      <c r="F2" s="188"/>
      <c r="G2" s="188"/>
      <c r="H2" s="188"/>
      <c r="I2" s="188"/>
      <c r="J2" s="188"/>
      <c r="K2" s="188"/>
      <c r="L2" s="188"/>
      <c r="M2" s="188"/>
      <c r="N2" s="188"/>
    </row>
    <row r="5" ht="17.25">
      <c r="A5" s="124" t="s">
        <v>274</v>
      </c>
    </row>
    <row r="7" ht="13.5">
      <c r="A7" t="s">
        <v>276</v>
      </c>
    </row>
    <row r="8" spans="1:2" ht="13.5">
      <c r="A8" t="s">
        <v>149</v>
      </c>
      <c r="B8" t="s">
        <v>277</v>
      </c>
    </row>
    <row r="9" spans="1:2" ht="13.5">
      <c r="A9" t="s">
        <v>149</v>
      </c>
      <c r="B9" t="s">
        <v>278</v>
      </c>
    </row>
    <row r="10" ht="13.5">
      <c r="B10" t="s">
        <v>275</v>
      </c>
    </row>
    <row r="11" ht="13.5">
      <c r="B11" t="s">
        <v>279</v>
      </c>
    </row>
    <row r="12" ht="13.5">
      <c r="B12" t="s">
        <v>281</v>
      </c>
    </row>
    <row r="14" ht="13.5">
      <c r="B14" t="s">
        <v>290</v>
      </c>
    </row>
    <row r="16" ht="13.5">
      <c r="A16" t="s">
        <v>282</v>
      </c>
    </row>
    <row r="17" spans="1:2" ht="13.5">
      <c r="A17" t="s">
        <v>149</v>
      </c>
      <c r="B17" t="s">
        <v>284</v>
      </c>
    </row>
    <row r="18" spans="1:2" ht="13.5">
      <c r="A18" t="s">
        <v>149</v>
      </c>
      <c r="B18" t="s">
        <v>285</v>
      </c>
    </row>
    <row r="19" ht="13.5">
      <c r="B19" t="s">
        <v>286</v>
      </c>
    </row>
    <row r="22" ht="13.5">
      <c r="A22" t="s">
        <v>283</v>
      </c>
    </row>
    <row r="25" s="6" customFormat="1" ht="17.25">
      <c r="A25" s="124" t="s">
        <v>209</v>
      </c>
    </row>
    <row r="27" ht="17.25">
      <c r="A27" s="124" t="s">
        <v>272</v>
      </c>
    </row>
    <row r="29" spans="1:3" ht="13.5">
      <c r="A29">
        <v>1</v>
      </c>
      <c r="B29" s="151"/>
      <c r="C29" t="s">
        <v>135</v>
      </c>
    </row>
    <row r="30" ht="13.5">
      <c r="C30" t="s">
        <v>148</v>
      </c>
    </row>
    <row r="32" spans="1:3" ht="13.5">
      <c r="A32">
        <v>2</v>
      </c>
      <c r="B32" s="149"/>
      <c r="C32" t="s">
        <v>238</v>
      </c>
    </row>
  </sheetData>
  <sheetProtection/>
  <mergeCells count="1">
    <mergeCell ref="B2:N2"/>
  </mergeCells>
  <printOptions/>
  <pageMargins left="0.66" right="0.52" top="0.984" bottom="0.984"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F24"/>
  <sheetViews>
    <sheetView view="pageBreakPreview" zoomScale="85" zoomScaleSheetLayoutView="85" zoomScalePageLayoutView="0" workbookViewId="0" topLeftCell="A19">
      <selection activeCell="A24" sqref="A24:F24"/>
    </sheetView>
  </sheetViews>
  <sheetFormatPr defaultColWidth="9.00390625" defaultRowHeight="13.5"/>
  <cols>
    <col min="1" max="1" width="19.375" style="3" customWidth="1"/>
    <col min="2" max="6" width="15.625" style="3" customWidth="1"/>
    <col min="7" max="16384" width="9.00390625" style="3" customWidth="1"/>
  </cols>
  <sheetData>
    <row r="1" spans="1:6" ht="24" customHeight="1">
      <c r="A1" s="6" t="s">
        <v>254</v>
      </c>
      <c r="B1" s="23"/>
      <c r="C1" s="23"/>
      <c r="D1" s="23"/>
      <c r="E1" s="23"/>
      <c r="F1" s="23"/>
    </row>
    <row r="2" spans="1:6" ht="30" customHeight="1">
      <c r="A2" s="215" t="s">
        <v>228</v>
      </c>
      <c r="B2" s="216"/>
      <c r="C2" s="216"/>
      <c r="D2" s="216"/>
      <c r="E2" s="216"/>
      <c r="F2" s="216"/>
    </row>
    <row r="3" spans="4:6" ht="14.25" customHeight="1">
      <c r="D3" s="214"/>
      <c r="E3" s="214"/>
      <c r="F3" s="214"/>
    </row>
    <row r="4" spans="1:6" ht="36" customHeight="1">
      <c r="A4" s="146" t="s">
        <v>75</v>
      </c>
      <c r="B4" s="217"/>
      <c r="C4" s="218"/>
      <c r="D4" s="218"/>
      <c r="E4" s="218"/>
      <c r="F4" s="219"/>
    </row>
    <row r="5" spans="1:6" ht="19.5" customHeight="1">
      <c r="A5" s="199" t="s">
        <v>218</v>
      </c>
      <c r="B5" s="222" t="s">
        <v>289</v>
      </c>
      <c r="C5" s="223"/>
      <c r="D5" s="222" t="s">
        <v>40</v>
      </c>
      <c r="E5" s="223"/>
      <c r="F5" s="224"/>
    </row>
    <row r="6" spans="1:6" ht="36" customHeight="1">
      <c r="A6" s="200"/>
      <c r="B6" s="205"/>
      <c r="C6" s="206"/>
      <c r="D6" s="205"/>
      <c r="E6" s="206"/>
      <c r="F6" s="225"/>
    </row>
    <row r="7" spans="1:6" ht="21.75" customHeight="1">
      <c r="A7" s="200"/>
      <c r="B7" s="202" t="s">
        <v>76</v>
      </c>
      <c r="C7" s="220"/>
      <c r="D7" s="220"/>
      <c r="E7" s="220"/>
      <c r="F7" s="221"/>
    </row>
    <row r="8" spans="1:6" ht="18" customHeight="1">
      <c r="A8" s="200"/>
      <c r="B8" s="198" t="s">
        <v>210</v>
      </c>
      <c r="C8" s="198"/>
      <c r="D8" s="138" t="s">
        <v>41</v>
      </c>
      <c r="E8" s="138" t="s">
        <v>42</v>
      </c>
      <c r="F8" s="139" t="s">
        <v>43</v>
      </c>
    </row>
    <row r="9" spans="1:6" ht="36" customHeight="1">
      <c r="A9" s="200"/>
      <c r="B9" s="207"/>
      <c r="C9" s="207"/>
      <c r="D9" s="118"/>
      <c r="E9" s="118"/>
      <c r="F9" s="119"/>
    </row>
    <row r="10" spans="1:6" ht="18" customHeight="1">
      <c r="A10" s="200"/>
      <c r="B10" s="208" t="s">
        <v>77</v>
      </c>
      <c r="C10" s="209"/>
      <c r="D10" s="210"/>
      <c r="E10" s="208" t="s">
        <v>211</v>
      </c>
      <c r="F10" s="211"/>
    </row>
    <row r="11" spans="1:6" ht="36" customHeight="1">
      <c r="A11" s="200"/>
      <c r="B11" s="189"/>
      <c r="C11" s="212"/>
      <c r="D11" s="213"/>
      <c r="E11" s="189"/>
      <c r="F11" s="190"/>
    </row>
    <row r="12" spans="1:6" ht="21.75" customHeight="1">
      <c r="A12" s="200"/>
      <c r="B12" s="202" t="s">
        <v>78</v>
      </c>
      <c r="C12" s="203"/>
      <c r="D12" s="203"/>
      <c r="E12" s="203"/>
      <c r="F12" s="204"/>
    </row>
    <row r="13" spans="1:6" ht="18" customHeight="1">
      <c r="A13" s="200"/>
      <c r="B13" s="198" t="s">
        <v>210</v>
      </c>
      <c r="C13" s="198"/>
      <c r="D13" s="138" t="s">
        <v>41</v>
      </c>
      <c r="E13" s="138" t="s">
        <v>42</v>
      </c>
      <c r="F13" s="139" t="s">
        <v>43</v>
      </c>
    </row>
    <row r="14" spans="1:6" ht="36" customHeight="1">
      <c r="A14" s="200"/>
      <c r="B14" s="207"/>
      <c r="C14" s="207"/>
      <c r="D14" s="118"/>
      <c r="E14" s="118"/>
      <c r="F14" s="119"/>
    </row>
    <row r="15" spans="1:6" ht="18" customHeight="1">
      <c r="A15" s="200"/>
      <c r="B15" s="208" t="s">
        <v>77</v>
      </c>
      <c r="C15" s="209"/>
      <c r="D15" s="210"/>
      <c r="E15" s="208" t="s">
        <v>211</v>
      </c>
      <c r="F15" s="211"/>
    </row>
    <row r="16" spans="1:6" ht="36" customHeight="1">
      <c r="A16" s="201"/>
      <c r="B16" s="189"/>
      <c r="C16" s="212"/>
      <c r="D16" s="213"/>
      <c r="E16" s="189"/>
      <c r="F16" s="190"/>
    </row>
    <row r="17" spans="1:6" ht="36" customHeight="1">
      <c r="A17" s="147" t="s">
        <v>231</v>
      </c>
      <c r="B17" s="202" t="s">
        <v>44</v>
      </c>
      <c r="C17" s="203"/>
      <c r="D17" s="203"/>
      <c r="E17" s="203"/>
      <c r="F17" s="204"/>
    </row>
    <row r="18" spans="1:6" ht="48" customHeight="1">
      <c r="A18" s="148" t="s">
        <v>232</v>
      </c>
      <c r="B18" s="191"/>
      <c r="C18" s="192"/>
      <c r="D18" s="192"/>
      <c r="E18" s="192"/>
      <c r="F18" s="193"/>
    </row>
    <row r="19" spans="1:6" ht="60" customHeight="1">
      <c r="A19" s="148" t="s">
        <v>230</v>
      </c>
      <c r="B19" s="191"/>
      <c r="C19" s="192"/>
      <c r="D19" s="192"/>
      <c r="E19" s="192"/>
      <c r="F19" s="193"/>
    </row>
    <row r="20" spans="1:6" ht="95.25" customHeight="1">
      <c r="A20" s="148" t="s">
        <v>233</v>
      </c>
      <c r="B20" s="191"/>
      <c r="C20" s="192"/>
      <c r="D20" s="192"/>
      <c r="E20" s="192"/>
      <c r="F20" s="193"/>
    </row>
    <row r="21" spans="1:6" ht="40.5" customHeight="1">
      <c r="A21" s="199" t="s">
        <v>80</v>
      </c>
      <c r="B21" s="194" t="s">
        <v>143</v>
      </c>
      <c r="C21" s="229"/>
      <c r="D21" s="230"/>
      <c r="E21" s="194" t="s">
        <v>216</v>
      </c>
      <c r="F21" s="196" t="s">
        <v>217</v>
      </c>
    </row>
    <row r="22" spans="1:6" ht="40.5" customHeight="1">
      <c r="A22" s="227"/>
      <c r="B22" s="120" t="s">
        <v>150</v>
      </c>
      <c r="C22" s="120" t="s">
        <v>144</v>
      </c>
      <c r="D22" s="120" t="s">
        <v>145</v>
      </c>
      <c r="E22" s="195"/>
      <c r="F22" s="197"/>
    </row>
    <row r="23" spans="1:6" ht="36" customHeight="1">
      <c r="A23" s="228"/>
      <c r="B23" s="121"/>
      <c r="C23" s="121"/>
      <c r="D23" s="121"/>
      <c r="E23" s="122"/>
      <c r="F23" s="152" t="e">
        <f>E23/D23*1000</f>
        <v>#DIV/0!</v>
      </c>
    </row>
    <row r="24" spans="1:6" ht="60" customHeight="1">
      <c r="A24" s="226" t="s">
        <v>292</v>
      </c>
      <c r="B24" s="226"/>
      <c r="C24" s="226"/>
      <c r="D24" s="226"/>
      <c r="E24" s="226"/>
      <c r="F24" s="226"/>
    </row>
    <row r="25" ht="19.5" customHeight="1"/>
    <row r="26" ht="399.75" customHeight="1"/>
    <row r="27" ht="399.75" customHeight="1"/>
    <row r="28" ht="19.5" customHeight="1"/>
    <row r="29" ht="19.5" customHeight="1"/>
  </sheetData>
  <sheetProtection/>
  <mergeCells count="31">
    <mergeCell ref="A24:F24"/>
    <mergeCell ref="B8:C8"/>
    <mergeCell ref="B9:C9"/>
    <mergeCell ref="B10:D10"/>
    <mergeCell ref="E10:F10"/>
    <mergeCell ref="B11:D11"/>
    <mergeCell ref="A21:A23"/>
    <mergeCell ref="B21:D21"/>
    <mergeCell ref="B17:F17"/>
    <mergeCell ref="E11:F11"/>
    <mergeCell ref="D3:F3"/>
    <mergeCell ref="A2:F2"/>
    <mergeCell ref="B4:F4"/>
    <mergeCell ref="B7:F7"/>
    <mergeCell ref="B5:C5"/>
    <mergeCell ref="D5:F5"/>
    <mergeCell ref="D6:F6"/>
    <mergeCell ref="A5:A16"/>
    <mergeCell ref="B12:F12"/>
    <mergeCell ref="B19:F19"/>
    <mergeCell ref="B6:C6"/>
    <mergeCell ref="B14:C14"/>
    <mergeCell ref="B15:D15"/>
    <mergeCell ref="E15:F15"/>
    <mergeCell ref="B16:D16"/>
    <mergeCell ref="E16:F16"/>
    <mergeCell ref="B18:F18"/>
    <mergeCell ref="E21:E22"/>
    <mergeCell ref="F21:F22"/>
    <mergeCell ref="B20:F20"/>
    <mergeCell ref="B13:C13"/>
  </mergeCells>
  <conditionalFormatting sqref="E23">
    <cfRule type="expression" priority="1" dxfId="2" stopIfTrue="1">
      <formula>ISERROR($E$23)</formula>
    </cfRule>
  </conditionalFormatting>
  <conditionalFormatting sqref="F23">
    <cfRule type="expression" priority="2" dxfId="3" stopIfTrue="1">
      <formula>ISERROR($F$23)</formula>
    </cfRule>
  </conditionalFormatting>
  <printOptions/>
  <pageMargins left="0.59" right="0.38" top="0.78" bottom="0.8" header="0.5118110236220472" footer="0.5118110236220472"/>
  <pageSetup errors="blank"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FF0000"/>
  </sheetPr>
  <dimension ref="A1:M62"/>
  <sheetViews>
    <sheetView view="pageBreakPreview" zoomScale="115" zoomScaleNormal="75" zoomScaleSheetLayoutView="115" zoomScalePageLayoutView="0" workbookViewId="0" topLeftCell="A25">
      <selection activeCell="F11" sqref="F11"/>
    </sheetView>
  </sheetViews>
  <sheetFormatPr defaultColWidth="9.00390625" defaultRowHeight="13.5"/>
  <cols>
    <col min="1" max="1" width="24.625" style="14" customWidth="1"/>
    <col min="2" max="2" width="11.125" style="2" customWidth="1"/>
    <col min="3" max="6" width="19.625" style="0" customWidth="1"/>
    <col min="7" max="7" width="1.37890625" style="0" customWidth="1"/>
    <col min="8" max="8" width="29.625" style="0" customWidth="1"/>
    <col min="9" max="9" width="87.875" style="0" customWidth="1"/>
    <col min="10" max="10" width="4.00390625" style="0" customWidth="1"/>
  </cols>
  <sheetData>
    <row r="1" spans="1:8" ht="24.75" customHeight="1">
      <c r="A1" s="254" t="s">
        <v>234</v>
      </c>
      <c r="B1" s="254"/>
      <c r="C1" s="254"/>
      <c r="D1" s="254"/>
      <c r="E1" s="254"/>
      <c r="F1" s="254"/>
      <c r="H1" s="51" t="s">
        <v>147</v>
      </c>
    </row>
    <row r="2" spans="1:13" ht="7.5" customHeight="1">
      <c r="A2" s="38"/>
      <c r="B2" s="38"/>
      <c r="C2" s="38"/>
      <c r="D2" s="38"/>
      <c r="E2" s="38"/>
      <c r="F2" s="38"/>
      <c r="G2" s="38"/>
      <c r="H2" s="1"/>
      <c r="I2" s="57"/>
      <c r="J2" s="1"/>
      <c r="K2" s="1"/>
      <c r="L2" s="1"/>
      <c r="M2" s="1"/>
    </row>
    <row r="3" spans="1:13" ht="21" customHeight="1">
      <c r="A3" s="254" t="s">
        <v>146</v>
      </c>
      <c r="B3" s="254"/>
      <c r="C3" s="254"/>
      <c r="D3" s="254"/>
      <c r="E3" s="254"/>
      <c r="F3" s="254"/>
      <c r="G3" s="38"/>
      <c r="H3" s="62" t="s">
        <v>108</v>
      </c>
      <c r="I3" s="62" t="s">
        <v>107</v>
      </c>
      <c r="J3" s="2"/>
      <c r="K3" s="2"/>
      <c r="L3" s="2"/>
      <c r="M3" s="2"/>
    </row>
    <row r="4" spans="1:13" ht="17.25" customHeight="1">
      <c r="A4" s="12"/>
      <c r="B4" s="9"/>
      <c r="C4" s="4"/>
      <c r="E4" s="50" t="s">
        <v>88</v>
      </c>
      <c r="F4" s="51" t="s">
        <v>89</v>
      </c>
      <c r="G4" s="51"/>
      <c r="H4" s="232" t="s">
        <v>104</v>
      </c>
      <c r="I4" s="231" t="s">
        <v>105</v>
      </c>
      <c r="J4" s="1"/>
      <c r="K4" s="1"/>
      <c r="L4" s="1"/>
      <c r="M4" s="1"/>
    </row>
    <row r="5" spans="1:13" ht="36.75" customHeight="1" thickBot="1">
      <c r="A5" s="12"/>
      <c r="B5" s="9"/>
      <c r="C5" s="4"/>
      <c r="D5" s="5"/>
      <c r="E5" s="257" t="s">
        <v>90</v>
      </c>
      <c r="F5" s="258"/>
      <c r="G5" s="75"/>
      <c r="H5" s="232"/>
      <c r="I5" s="231"/>
      <c r="J5" s="1"/>
      <c r="K5" s="1"/>
      <c r="L5" s="1"/>
      <c r="M5" s="1"/>
    </row>
    <row r="6" spans="1:9" ht="33" customHeight="1">
      <c r="A6" s="239"/>
      <c r="B6" s="240"/>
      <c r="C6" s="237" t="s">
        <v>82</v>
      </c>
      <c r="D6" s="237" t="s">
        <v>83</v>
      </c>
      <c r="E6" s="260" t="s">
        <v>81</v>
      </c>
      <c r="F6" s="261"/>
      <c r="G6" s="76"/>
      <c r="H6" s="74" t="s">
        <v>111</v>
      </c>
      <c r="I6" s="64" t="s">
        <v>118</v>
      </c>
    </row>
    <row r="7" spans="1:9" ht="29.25" customHeight="1">
      <c r="A7" s="241"/>
      <c r="B7" s="242"/>
      <c r="C7" s="238"/>
      <c r="D7" s="238"/>
      <c r="E7" s="27" t="s">
        <v>73</v>
      </c>
      <c r="F7" s="26" t="s">
        <v>74</v>
      </c>
      <c r="G7" s="77"/>
      <c r="H7" s="65" t="s">
        <v>112</v>
      </c>
      <c r="I7" s="64" t="s">
        <v>94</v>
      </c>
    </row>
    <row r="8" spans="1:9" ht="24.75" customHeight="1">
      <c r="A8" s="40" t="s">
        <v>91</v>
      </c>
      <c r="B8" s="41"/>
      <c r="C8" s="39"/>
      <c r="D8" s="39"/>
      <c r="E8" s="27"/>
      <c r="F8" s="26"/>
      <c r="G8" s="77"/>
      <c r="H8" s="63" t="s">
        <v>91</v>
      </c>
      <c r="I8" s="64" t="s">
        <v>103</v>
      </c>
    </row>
    <row r="9" spans="1:9" ht="24.75" customHeight="1">
      <c r="A9" s="33" t="s">
        <v>45</v>
      </c>
      <c r="B9" s="15" t="s">
        <v>14</v>
      </c>
      <c r="C9" s="15"/>
      <c r="D9" s="15"/>
      <c r="E9" s="27"/>
      <c r="F9" s="20"/>
      <c r="G9" s="78"/>
      <c r="H9" s="66" t="s">
        <v>45</v>
      </c>
      <c r="I9" s="64" t="s">
        <v>15</v>
      </c>
    </row>
    <row r="10" spans="1:9" ht="24.75" customHeight="1">
      <c r="A10" s="33" t="s">
        <v>48</v>
      </c>
      <c r="B10" s="15" t="s">
        <v>53</v>
      </c>
      <c r="C10" s="15"/>
      <c r="D10" s="15"/>
      <c r="E10" s="27"/>
      <c r="F10" s="20"/>
      <c r="G10" s="78"/>
      <c r="H10" s="66" t="s">
        <v>48</v>
      </c>
      <c r="I10" s="64" t="s">
        <v>16</v>
      </c>
    </row>
    <row r="11" spans="1:9" ht="24.75" customHeight="1">
      <c r="A11" s="33" t="s">
        <v>39</v>
      </c>
      <c r="B11" s="15"/>
      <c r="C11" s="153" t="s">
        <v>32</v>
      </c>
      <c r="D11" s="153" t="s">
        <v>32</v>
      </c>
      <c r="E11" s="154" t="s">
        <v>32</v>
      </c>
      <c r="F11" s="155" t="s">
        <v>32</v>
      </c>
      <c r="G11" s="78"/>
      <c r="H11" s="66" t="s">
        <v>18</v>
      </c>
      <c r="I11" s="64" t="s">
        <v>21</v>
      </c>
    </row>
    <row r="12" spans="1:9" ht="24.75" customHeight="1">
      <c r="A12" s="33" t="s">
        <v>46</v>
      </c>
      <c r="B12" s="15" t="s">
        <v>54</v>
      </c>
      <c r="C12" s="153"/>
      <c r="D12" s="153"/>
      <c r="E12" s="154"/>
      <c r="F12" s="155"/>
      <c r="G12" s="78"/>
      <c r="H12" s="66" t="s">
        <v>19</v>
      </c>
      <c r="I12" s="64" t="s">
        <v>138</v>
      </c>
    </row>
    <row r="13" spans="1:9" ht="24.75" customHeight="1">
      <c r="A13" s="33" t="s">
        <v>47</v>
      </c>
      <c r="B13" s="15" t="s">
        <v>55</v>
      </c>
      <c r="C13" s="153"/>
      <c r="D13" s="153"/>
      <c r="E13" s="154"/>
      <c r="F13" s="155"/>
      <c r="G13" s="78"/>
      <c r="H13" s="66" t="s">
        <v>20</v>
      </c>
      <c r="I13" s="64" t="s">
        <v>121</v>
      </c>
    </row>
    <row r="14" spans="1:9" ht="24.75" customHeight="1">
      <c r="A14" s="33" t="s">
        <v>136</v>
      </c>
      <c r="B14" s="15" t="s">
        <v>219</v>
      </c>
      <c r="C14" s="15"/>
      <c r="D14" s="15"/>
      <c r="E14" s="27"/>
      <c r="F14" s="20"/>
      <c r="G14" s="102"/>
      <c r="H14" s="66" t="s">
        <v>136</v>
      </c>
      <c r="I14" s="64" t="s">
        <v>122</v>
      </c>
    </row>
    <row r="15" spans="1:9" ht="24.75" customHeight="1">
      <c r="A15" s="33" t="s">
        <v>221</v>
      </c>
      <c r="B15" s="62" t="s">
        <v>14</v>
      </c>
      <c r="C15" s="16"/>
      <c r="D15" s="16"/>
      <c r="E15" s="28"/>
      <c r="F15" s="21"/>
      <c r="G15" s="79"/>
      <c r="H15" s="66" t="s">
        <v>139</v>
      </c>
      <c r="I15" s="64" t="s">
        <v>106</v>
      </c>
    </row>
    <row r="16" spans="1:9" ht="24.75" customHeight="1">
      <c r="A16" s="34" t="s">
        <v>64</v>
      </c>
      <c r="B16" s="17" t="s">
        <v>220</v>
      </c>
      <c r="C16" s="18"/>
      <c r="D16" s="18"/>
      <c r="E16" s="29"/>
      <c r="F16" s="22"/>
      <c r="G16" s="80"/>
      <c r="H16" s="67" t="s">
        <v>124</v>
      </c>
      <c r="I16" s="68" t="s">
        <v>140</v>
      </c>
    </row>
    <row r="17" spans="1:9" ht="24.75" customHeight="1">
      <c r="A17" s="35" t="s">
        <v>66</v>
      </c>
      <c r="B17" s="177" t="s">
        <v>14</v>
      </c>
      <c r="C17" s="156">
        <f>C15+C16</f>
        <v>0</v>
      </c>
      <c r="D17" s="156">
        <f>D15+D16</f>
        <v>0</v>
      </c>
      <c r="E17" s="156">
        <f>E15+E16</f>
        <v>0</v>
      </c>
      <c r="F17" s="157">
        <f>F15+F16</f>
        <v>0</v>
      </c>
      <c r="G17" s="81"/>
      <c r="H17" s="69" t="s">
        <v>125</v>
      </c>
      <c r="I17" s="68" t="s">
        <v>22</v>
      </c>
    </row>
    <row r="18" spans="1:9" ht="24.75" customHeight="1">
      <c r="A18" s="33" t="s">
        <v>65</v>
      </c>
      <c r="B18" s="15" t="s">
        <v>57</v>
      </c>
      <c r="C18" s="109"/>
      <c r="D18" s="109"/>
      <c r="E18" s="110"/>
      <c r="F18" s="111"/>
      <c r="G18" s="78"/>
      <c r="H18" s="66" t="s">
        <v>65</v>
      </c>
      <c r="I18" s="68" t="s">
        <v>110</v>
      </c>
    </row>
    <row r="19" spans="1:9" ht="24.75" customHeight="1">
      <c r="A19" s="33" t="s">
        <v>67</v>
      </c>
      <c r="B19" s="15" t="s">
        <v>58</v>
      </c>
      <c r="C19" s="158">
        <f>C17*C18</f>
        <v>0</v>
      </c>
      <c r="D19" s="158">
        <f>D17*D18</f>
        <v>0</v>
      </c>
      <c r="E19" s="158">
        <f>E17*E18</f>
        <v>0</v>
      </c>
      <c r="F19" s="159">
        <f>F17*F18</f>
        <v>0</v>
      </c>
      <c r="G19" s="78"/>
      <c r="H19" s="66" t="s">
        <v>126</v>
      </c>
      <c r="I19" s="68" t="s">
        <v>236</v>
      </c>
    </row>
    <row r="20" spans="1:9" ht="24.75" customHeight="1">
      <c r="A20" s="33" t="s">
        <v>68</v>
      </c>
      <c r="B20" s="15" t="s">
        <v>92</v>
      </c>
      <c r="C20" s="163">
        <v>0.555</v>
      </c>
      <c r="D20" s="163">
        <v>0.555</v>
      </c>
      <c r="E20" s="164">
        <v>0.555</v>
      </c>
      <c r="F20" s="165">
        <v>0.555</v>
      </c>
      <c r="G20" s="78"/>
      <c r="H20" s="66" t="s">
        <v>68</v>
      </c>
      <c r="I20" s="68" t="s">
        <v>213</v>
      </c>
    </row>
    <row r="21" spans="1:9" ht="37.5" customHeight="1">
      <c r="A21" s="36" t="s">
        <v>69</v>
      </c>
      <c r="B21" s="25" t="s">
        <v>59</v>
      </c>
      <c r="C21" s="160">
        <f>C19*C20/1000</f>
        <v>0</v>
      </c>
      <c r="D21" s="160">
        <f>D19*D20/1000</f>
        <v>0</v>
      </c>
      <c r="E21" s="161">
        <f>E19*E20/1000</f>
        <v>0</v>
      </c>
      <c r="F21" s="162">
        <f>F19*F20/1000</f>
        <v>0</v>
      </c>
      <c r="G21" s="84"/>
      <c r="H21" s="70" t="s">
        <v>127</v>
      </c>
      <c r="I21" s="68" t="s">
        <v>212</v>
      </c>
    </row>
    <row r="22" spans="1:9" ht="24.75" customHeight="1">
      <c r="A22" s="33" t="s">
        <v>70</v>
      </c>
      <c r="B22" s="15" t="s">
        <v>56</v>
      </c>
      <c r="C22" s="112"/>
      <c r="D22" s="112"/>
      <c r="E22" s="113"/>
      <c r="F22" s="114"/>
      <c r="G22" s="84"/>
      <c r="H22" s="66" t="s">
        <v>70</v>
      </c>
      <c r="I22" s="68" t="s">
        <v>141</v>
      </c>
    </row>
    <row r="23" spans="1:9" ht="24.75" customHeight="1">
      <c r="A23" s="33" t="s">
        <v>71</v>
      </c>
      <c r="B23" s="62" t="s">
        <v>237</v>
      </c>
      <c r="C23" s="178">
        <v>0.03</v>
      </c>
      <c r="D23" s="178">
        <v>0.03</v>
      </c>
      <c r="E23" s="179">
        <v>0.05</v>
      </c>
      <c r="F23" s="180">
        <v>0.05</v>
      </c>
      <c r="G23" s="82"/>
      <c r="H23" s="66" t="s">
        <v>71</v>
      </c>
      <c r="I23" s="68" t="s">
        <v>235</v>
      </c>
    </row>
    <row r="24" spans="1:9" ht="24.75" customHeight="1">
      <c r="A24" s="37" t="s">
        <v>72</v>
      </c>
      <c r="B24" s="24"/>
      <c r="C24" s="166">
        <f>VLOOKUP(C11,A42:B49,2,FALSE)</f>
        <v>0</v>
      </c>
      <c r="D24" s="166">
        <f>VLOOKUP(D11,C42:D49,2,FALSE)</f>
        <v>0</v>
      </c>
      <c r="E24" s="166">
        <f>VLOOKUP(E11,E42:F49,2,FALSE)</f>
        <v>0</v>
      </c>
      <c r="F24" s="167">
        <f>VLOOKUP(F11,E42:F49,2,FALSE)</f>
        <v>0</v>
      </c>
      <c r="G24" s="84"/>
      <c r="H24" s="66" t="s">
        <v>23</v>
      </c>
      <c r="I24" s="68" t="s">
        <v>142</v>
      </c>
    </row>
    <row r="25" spans="1:9" ht="37.5" customHeight="1">
      <c r="A25" s="42" t="s">
        <v>129</v>
      </c>
      <c r="B25" s="43" t="s">
        <v>61</v>
      </c>
      <c r="C25" s="168">
        <f>C22*C23*C24/1000</f>
        <v>0</v>
      </c>
      <c r="D25" s="168">
        <f>D22*D23*D24/1000</f>
        <v>0</v>
      </c>
      <c r="E25" s="169">
        <f>E22*E23*E24/1000</f>
        <v>0</v>
      </c>
      <c r="F25" s="170">
        <f>F22*F23*F24/1000</f>
        <v>0</v>
      </c>
      <c r="G25" s="115"/>
      <c r="H25" s="71" t="s">
        <v>134</v>
      </c>
      <c r="I25" s="68" t="s">
        <v>24</v>
      </c>
    </row>
    <row r="26" spans="1:9" ht="39.75" customHeight="1" thickBot="1">
      <c r="A26" s="137" t="s">
        <v>84</v>
      </c>
      <c r="B26" s="44" t="s">
        <v>95</v>
      </c>
      <c r="C26" s="58"/>
      <c r="D26" s="59"/>
      <c r="E26" s="58"/>
      <c r="F26" s="60"/>
      <c r="G26" s="115"/>
      <c r="H26" s="72" t="s">
        <v>84</v>
      </c>
      <c r="I26" s="68" t="s">
        <v>109</v>
      </c>
    </row>
    <row r="27" spans="1:9" ht="37.5" customHeight="1" thickBot="1">
      <c r="A27" s="45" t="s">
        <v>85</v>
      </c>
      <c r="B27" s="47" t="s">
        <v>86</v>
      </c>
      <c r="C27" s="171">
        <f>ROUND(C21*C26,1)</f>
        <v>0</v>
      </c>
      <c r="D27" s="171">
        <f>ROUND(D21*D26,1)</f>
        <v>0</v>
      </c>
      <c r="E27" s="171">
        <f>ROUND(E21*E26,1)</f>
        <v>0</v>
      </c>
      <c r="F27" s="171">
        <f>ROUND(F21*F26,1)</f>
        <v>0</v>
      </c>
      <c r="G27" s="116"/>
      <c r="H27" s="73" t="s">
        <v>128</v>
      </c>
      <c r="I27" s="68" t="s">
        <v>25</v>
      </c>
    </row>
    <row r="28" spans="1:9" ht="37.5" customHeight="1" thickBot="1">
      <c r="A28" s="46" t="s">
        <v>130</v>
      </c>
      <c r="B28" s="48" t="s">
        <v>59</v>
      </c>
      <c r="C28" s="172">
        <f>ROUND(C25*C26,1)</f>
        <v>0</v>
      </c>
      <c r="D28" s="172">
        <f>ROUND(D25*D26,1)</f>
        <v>0</v>
      </c>
      <c r="E28" s="172">
        <f>ROUND(E25*E26,1)</f>
        <v>0</v>
      </c>
      <c r="F28" s="172">
        <f>ROUND(F25*F26,1)</f>
        <v>0</v>
      </c>
      <c r="G28" s="117"/>
      <c r="H28" s="73" t="s">
        <v>133</v>
      </c>
      <c r="I28" s="68" t="s">
        <v>26</v>
      </c>
    </row>
    <row r="29" spans="1:9" ht="32.25" customHeight="1">
      <c r="A29" s="13"/>
      <c r="B29" s="10"/>
      <c r="C29" s="6"/>
      <c r="D29" s="7"/>
      <c r="G29" s="83"/>
      <c r="H29" s="243" t="s">
        <v>27</v>
      </c>
      <c r="I29" s="250" t="s">
        <v>153</v>
      </c>
    </row>
    <row r="30" spans="8:9" ht="15" customHeight="1">
      <c r="H30" s="244"/>
      <c r="I30" s="251"/>
    </row>
    <row r="31" spans="1:9" ht="19.5" customHeight="1" thickBot="1">
      <c r="A31" s="49" t="s">
        <v>60</v>
      </c>
      <c r="B31" s="11"/>
      <c r="C31" s="8"/>
      <c r="D31" s="8"/>
      <c r="H31" s="245"/>
      <c r="I31" s="252"/>
    </row>
    <row r="32" spans="1:9" ht="36" customHeight="1">
      <c r="A32" s="259" t="s">
        <v>93</v>
      </c>
      <c r="B32" s="253" t="s">
        <v>62</v>
      </c>
      <c r="C32" s="30" t="s">
        <v>17</v>
      </c>
      <c r="D32" s="30" t="s">
        <v>151</v>
      </c>
      <c r="E32" s="31" t="s">
        <v>28</v>
      </c>
      <c r="H32" s="248" t="s">
        <v>132</v>
      </c>
      <c r="I32" s="231" t="s">
        <v>154</v>
      </c>
    </row>
    <row r="33" spans="1:9" ht="36" customHeight="1">
      <c r="A33" s="256"/>
      <c r="B33" s="247"/>
      <c r="C33" s="173">
        <f>IF(E33&gt;D33,E33,D33)</f>
        <v>0</v>
      </c>
      <c r="D33" s="173">
        <f>D27-C27</f>
        <v>0</v>
      </c>
      <c r="E33" s="176">
        <f>E27-(C27+F27)</f>
        <v>0</v>
      </c>
      <c r="H33" s="249"/>
      <c r="I33" s="231"/>
    </row>
    <row r="34" spans="1:9" ht="36" customHeight="1">
      <c r="A34" s="255" t="s">
        <v>131</v>
      </c>
      <c r="B34" s="246" t="s">
        <v>62</v>
      </c>
      <c r="C34" s="32" t="s">
        <v>123</v>
      </c>
      <c r="D34" s="32" t="s">
        <v>152</v>
      </c>
      <c r="E34" s="54" t="s">
        <v>29</v>
      </c>
      <c r="H34" s="248" t="s">
        <v>119</v>
      </c>
      <c r="I34" s="231" t="s">
        <v>120</v>
      </c>
    </row>
    <row r="35" spans="1:9" ht="36" customHeight="1" thickBot="1">
      <c r="A35" s="256"/>
      <c r="B35" s="247"/>
      <c r="C35" s="173">
        <f>IF(E35&gt;D35,E35,D35)</f>
        <v>0</v>
      </c>
      <c r="D35" s="174">
        <f>D28-C28</f>
        <v>0</v>
      </c>
      <c r="E35" s="175">
        <f>E28-(C28+F28)</f>
        <v>0</v>
      </c>
      <c r="H35" s="249"/>
      <c r="I35" s="231"/>
    </row>
    <row r="36" spans="1:9" ht="63" customHeight="1" thickBot="1">
      <c r="A36" s="52" t="s">
        <v>87</v>
      </c>
      <c r="B36" s="53" t="s">
        <v>63</v>
      </c>
      <c r="C36" s="171">
        <f>C33+C35</f>
        <v>0</v>
      </c>
      <c r="D36" s="55" t="s">
        <v>239</v>
      </c>
      <c r="E36" s="56" t="s">
        <v>240</v>
      </c>
      <c r="H36" s="234" t="s">
        <v>214</v>
      </c>
      <c r="I36" s="235"/>
    </row>
    <row r="37" spans="1:9" ht="30.75" customHeight="1">
      <c r="A37" s="14" t="s">
        <v>113</v>
      </c>
      <c r="D37" s="19"/>
      <c r="H37" s="236"/>
      <c r="I37" s="236"/>
    </row>
    <row r="38" ht="13.5" customHeight="1">
      <c r="D38" s="19"/>
    </row>
    <row r="39" spans="1:4" ht="20.25" customHeight="1">
      <c r="A39" s="123" t="s">
        <v>1</v>
      </c>
      <c r="D39" s="19"/>
    </row>
    <row r="40" spans="1:6" ht="19.5" customHeight="1">
      <c r="A40" s="125" t="s">
        <v>38</v>
      </c>
      <c r="B40" s="85"/>
      <c r="C40" s="86"/>
      <c r="D40" s="86"/>
      <c r="E40" s="86"/>
      <c r="F40" s="86"/>
    </row>
    <row r="41" spans="1:6" ht="19.5" customHeight="1">
      <c r="A41" s="95" t="s">
        <v>96</v>
      </c>
      <c r="B41" s="90" t="s">
        <v>97</v>
      </c>
      <c r="C41" s="93" t="s">
        <v>98</v>
      </c>
      <c r="D41" s="94" t="s">
        <v>97</v>
      </c>
      <c r="E41" s="93" t="s">
        <v>99</v>
      </c>
      <c r="F41" s="87" t="s">
        <v>97</v>
      </c>
    </row>
    <row r="42" spans="1:6" ht="19.5" customHeight="1">
      <c r="A42" s="103" t="s">
        <v>100</v>
      </c>
      <c r="B42" s="91">
        <v>0</v>
      </c>
      <c r="C42" s="105" t="s">
        <v>33</v>
      </c>
      <c r="D42" s="88">
        <v>3780</v>
      </c>
      <c r="E42" s="107" t="s">
        <v>100</v>
      </c>
      <c r="F42" s="88">
        <v>0</v>
      </c>
    </row>
    <row r="43" spans="1:6" ht="19.5" customHeight="1">
      <c r="A43" s="103" t="s">
        <v>101</v>
      </c>
      <c r="B43" s="91">
        <v>1</v>
      </c>
      <c r="C43" s="105" t="s">
        <v>34</v>
      </c>
      <c r="D43" s="88">
        <v>1650</v>
      </c>
      <c r="E43" s="107" t="s">
        <v>114</v>
      </c>
      <c r="F43" s="88">
        <v>4600</v>
      </c>
    </row>
    <row r="44" spans="1:6" ht="19.5" customHeight="1">
      <c r="A44" s="103" t="s">
        <v>30</v>
      </c>
      <c r="B44" s="91">
        <v>1</v>
      </c>
      <c r="C44" s="105" t="s">
        <v>35</v>
      </c>
      <c r="D44" s="88">
        <v>1980</v>
      </c>
      <c r="E44" s="107" t="s">
        <v>115</v>
      </c>
      <c r="F44" s="88">
        <v>10600</v>
      </c>
    </row>
    <row r="45" spans="1:6" ht="19.5" customHeight="1">
      <c r="A45" s="103" t="s">
        <v>102</v>
      </c>
      <c r="B45" s="91">
        <v>0</v>
      </c>
      <c r="C45" s="105" t="s">
        <v>36</v>
      </c>
      <c r="D45" s="88">
        <v>1300</v>
      </c>
      <c r="E45" s="107" t="s">
        <v>116</v>
      </c>
      <c r="F45" s="88">
        <v>4520</v>
      </c>
    </row>
    <row r="46" spans="1:6" ht="19.5" customHeight="1">
      <c r="A46" s="103" t="s">
        <v>31</v>
      </c>
      <c r="B46" s="91">
        <v>3</v>
      </c>
      <c r="C46" s="105" t="s">
        <v>37</v>
      </c>
      <c r="D46" s="88">
        <v>1700</v>
      </c>
      <c r="E46" s="107" t="s">
        <v>37</v>
      </c>
      <c r="F46" s="88">
        <v>1700</v>
      </c>
    </row>
    <row r="47" spans="1:6" ht="19.5" customHeight="1">
      <c r="A47" s="103" t="s">
        <v>32</v>
      </c>
      <c r="B47" s="91"/>
      <c r="C47" s="105" t="s">
        <v>117</v>
      </c>
      <c r="D47" s="88">
        <v>11700</v>
      </c>
      <c r="E47" s="107" t="s">
        <v>117</v>
      </c>
      <c r="F47" s="88">
        <v>11700</v>
      </c>
    </row>
    <row r="48" spans="1:6" ht="19.5" customHeight="1">
      <c r="A48" s="103" t="s">
        <v>32</v>
      </c>
      <c r="B48" s="91"/>
      <c r="C48" s="105" t="s">
        <v>0</v>
      </c>
      <c r="D48" s="88">
        <v>11700</v>
      </c>
      <c r="E48" s="107" t="s">
        <v>0</v>
      </c>
      <c r="F48" s="88">
        <v>11700</v>
      </c>
    </row>
    <row r="49" spans="1:6" ht="19.5" customHeight="1">
      <c r="A49" s="104" t="s">
        <v>32</v>
      </c>
      <c r="B49" s="92"/>
      <c r="C49" s="106" t="s">
        <v>32</v>
      </c>
      <c r="D49" s="89"/>
      <c r="E49" s="106" t="s">
        <v>32</v>
      </c>
      <c r="F49" s="108"/>
    </row>
    <row r="50" spans="1:6" ht="33" customHeight="1">
      <c r="A50" s="233" t="s">
        <v>13</v>
      </c>
      <c r="B50" s="233"/>
      <c r="C50" s="233"/>
      <c r="D50" s="233"/>
      <c r="E50" s="233"/>
      <c r="F50" s="233"/>
    </row>
    <row r="51" ht="19.5" customHeight="1">
      <c r="F51" s="61"/>
    </row>
    <row r="52" ht="20.25" customHeight="1"/>
    <row r="53" spans="1:3" ht="20.25" customHeight="1">
      <c r="A53" s="61" t="s">
        <v>2</v>
      </c>
      <c r="C53" t="s">
        <v>7</v>
      </c>
    </row>
    <row r="54" spans="1:3" ht="20.25" customHeight="1">
      <c r="A54" s="96" t="s">
        <v>50</v>
      </c>
      <c r="C54" s="100" t="s">
        <v>51</v>
      </c>
    </row>
    <row r="55" spans="1:3" ht="20.25" customHeight="1">
      <c r="A55" s="97" t="s">
        <v>3</v>
      </c>
      <c r="C55" s="101" t="s">
        <v>8</v>
      </c>
    </row>
    <row r="56" spans="1:3" ht="20.25" customHeight="1">
      <c r="A56" s="97" t="s">
        <v>4</v>
      </c>
      <c r="C56" s="101" t="s">
        <v>9</v>
      </c>
    </row>
    <row r="57" spans="1:3" ht="20.25" customHeight="1">
      <c r="A57" s="97" t="s">
        <v>5</v>
      </c>
      <c r="C57" s="101" t="s">
        <v>10</v>
      </c>
    </row>
    <row r="58" spans="1:3" ht="20.25" customHeight="1">
      <c r="A58" s="97" t="s">
        <v>6</v>
      </c>
      <c r="C58" s="101" t="s">
        <v>11</v>
      </c>
    </row>
    <row r="59" spans="1:3" ht="20.25" customHeight="1">
      <c r="A59" s="97" t="s">
        <v>49</v>
      </c>
      <c r="C59" s="101" t="s">
        <v>137</v>
      </c>
    </row>
    <row r="60" spans="1:3" ht="20.25" customHeight="1">
      <c r="A60" s="98"/>
      <c r="C60" s="101" t="s">
        <v>12</v>
      </c>
    </row>
    <row r="61" ht="20.25" customHeight="1">
      <c r="C61" s="101" t="s">
        <v>52</v>
      </c>
    </row>
    <row r="62" ht="18.75" customHeight="1">
      <c r="C62" s="99"/>
    </row>
  </sheetData>
  <sheetProtection/>
  <mergeCells count="21">
    <mergeCell ref="E6:F6"/>
    <mergeCell ref="I34:I35"/>
    <mergeCell ref="H32:H33"/>
    <mergeCell ref="I29:I31"/>
    <mergeCell ref="B32:B33"/>
    <mergeCell ref="H34:H35"/>
    <mergeCell ref="A1:F1"/>
    <mergeCell ref="A34:A35"/>
    <mergeCell ref="A3:F3"/>
    <mergeCell ref="E5:F5"/>
    <mergeCell ref="A32:A33"/>
    <mergeCell ref="I4:I5"/>
    <mergeCell ref="H4:H5"/>
    <mergeCell ref="A50:F50"/>
    <mergeCell ref="H36:I37"/>
    <mergeCell ref="C6:C7"/>
    <mergeCell ref="D6:D7"/>
    <mergeCell ref="A6:B7"/>
    <mergeCell ref="I32:I33"/>
    <mergeCell ref="H29:H31"/>
    <mergeCell ref="B34:B35"/>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
      <formula1>$E$42:$E$49</formula1>
    </dataValidation>
    <dataValidation type="list" allowBlank="1" showInputMessage="1" showErrorMessage="1" sqref="C13:F13">
      <formula1>$C$54:$C$62</formula1>
    </dataValidation>
    <dataValidation type="list" allowBlank="1" showInputMessage="1" showErrorMessage="1" sqref="C12:F12">
      <formula1>$A$54:$A$60</formula1>
    </dataValidation>
  </dataValidations>
  <printOptions/>
  <pageMargins left="0.5905511811023623" right="0.2755905511811024" top="0.5118110236220472" bottom="0.21" header="0.5118110236220472" footer="0.19"/>
  <pageSetup horizontalDpi="600" verticalDpi="600" orientation="portrait" paperSize="9" scale="78" r:id="rId4"/>
  <colBreaks count="3" manualBreakCount="3">
    <brk id="6" max="38" man="1"/>
    <brk id="9" max="38" man="1"/>
    <brk id="10" max="36" man="1"/>
  </colBreaks>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A15"/>
  <sheetViews>
    <sheetView view="pageBreakPreview" zoomScale="40" zoomScaleSheetLayoutView="40" zoomScalePageLayoutView="0" workbookViewId="0" topLeftCell="A7">
      <selection activeCell="A20" sqref="A20:B20"/>
    </sheetView>
  </sheetViews>
  <sheetFormatPr defaultColWidth="9.00390625" defaultRowHeight="13.5"/>
  <cols>
    <col min="1" max="1" width="96.625" style="3" customWidth="1"/>
    <col min="2" max="16384" width="9.00390625" style="3" customWidth="1"/>
  </cols>
  <sheetData>
    <row r="1" ht="30" customHeight="1">
      <c r="A1" s="150" t="s">
        <v>229</v>
      </c>
    </row>
    <row r="2" ht="14.25" customHeight="1"/>
    <row r="3" ht="27" customHeight="1">
      <c r="A3" s="183" t="s">
        <v>287</v>
      </c>
    </row>
    <row r="4" ht="26.25" customHeight="1">
      <c r="A4" s="182" t="s">
        <v>288</v>
      </c>
    </row>
    <row r="5" ht="120" customHeight="1">
      <c r="A5" s="184"/>
    </row>
    <row r="6" ht="27" customHeight="1">
      <c r="A6" s="183" t="s">
        <v>252</v>
      </c>
    </row>
    <row r="7" ht="57.75" customHeight="1">
      <c r="A7" s="182" t="s">
        <v>291</v>
      </c>
    </row>
    <row r="8" ht="330" customHeight="1">
      <c r="A8" s="184"/>
    </row>
    <row r="9" ht="27" customHeight="1">
      <c r="A9" s="183" t="s">
        <v>253</v>
      </c>
    </row>
    <row r="10" ht="26.25" customHeight="1">
      <c r="A10" s="182" t="s">
        <v>280</v>
      </c>
    </row>
    <row r="11" ht="150" customHeight="1">
      <c r="A11" s="184"/>
    </row>
    <row r="12" ht="30" customHeight="1">
      <c r="A12" s="181"/>
    </row>
    <row r="13" ht="30" customHeight="1">
      <c r="A13" s="181"/>
    </row>
    <row r="14" ht="30" customHeight="1">
      <c r="A14" s="181"/>
    </row>
    <row r="15" ht="30" customHeight="1">
      <c r="A15" s="181"/>
    </row>
    <row r="16" ht="30" customHeight="1"/>
    <row r="17" ht="30" customHeight="1"/>
    <row r="18" ht="19.5" customHeight="1"/>
    <row r="19" ht="399.75" customHeight="1"/>
    <row r="20" ht="399.75" customHeight="1"/>
    <row r="21" ht="19.5" customHeight="1"/>
    <row r="22" ht="19.5" customHeight="1"/>
  </sheetData>
  <sheetProtection/>
  <printOptions/>
  <pageMargins left="0.59" right="0.38" top="0.78" bottom="0.8" header="0.5118110236220472" footer="0.5118110236220472"/>
  <pageSetup errors="blank"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FF0000"/>
  </sheetPr>
  <dimension ref="A1:P57"/>
  <sheetViews>
    <sheetView tabSelected="1" view="pageBreakPreview" zoomScale="85" zoomScaleNormal="50" zoomScaleSheetLayoutView="85" zoomScalePageLayoutView="0" workbookViewId="0" topLeftCell="A1">
      <selection activeCell="H22" sqref="H22"/>
    </sheetView>
  </sheetViews>
  <sheetFormatPr defaultColWidth="9.00390625" defaultRowHeight="13.5"/>
  <cols>
    <col min="1" max="1" width="12.625" style="3" customWidth="1"/>
    <col min="2" max="13" width="6.625" style="3" customWidth="1"/>
    <col min="14" max="14" width="1.37890625" style="3" customWidth="1"/>
    <col min="15" max="15" width="37.25390625" style="3" customWidth="1"/>
    <col min="16" max="16" width="59.375" style="3" customWidth="1"/>
    <col min="17" max="16384" width="9.00390625" style="3" customWidth="1"/>
  </cols>
  <sheetData>
    <row r="1" spans="1:15" ht="13.5">
      <c r="A1" s="185" t="s">
        <v>255</v>
      </c>
      <c r="O1" s="186" t="s">
        <v>147</v>
      </c>
    </row>
    <row r="2" ht="13.5">
      <c r="O2" s="186"/>
    </row>
    <row r="3" spans="1:16" ht="14.25">
      <c r="A3" s="215" t="s">
        <v>256</v>
      </c>
      <c r="B3" s="215"/>
      <c r="C3" s="215"/>
      <c r="D3" s="215"/>
      <c r="E3" s="215"/>
      <c r="F3" s="215"/>
      <c r="G3" s="215"/>
      <c r="H3" s="215"/>
      <c r="I3" s="215"/>
      <c r="J3" s="215"/>
      <c r="K3" s="215"/>
      <c r="L3" s="215"/>
      <c r="M3" s="215"/>
      <c r="O3" s="187" t="s">
        <v>155</v>
      </c>
      <c r="P3" s="187" t="s">
        <v>107</v>
      </c>
    </row>
    <row r="4" spans="15:16" ht="13.5">
      <c r="O4" s="126" t="s">
        <v>156</v>
      </c>
      <c r="P4" s="127"/>
    </row>
    <row r="5" spans="1:16" ht="13.5" customHeight="1">
      <c r="A5" s="351" t="s">
        <v>157</v>
      </c>
      <c r="B5" s="353" t="s">
        <v>158</v>
      </c>
      <c r="C5" s="354"/>
      <c r="D5" s="355"/>
      <c r="E5" s="359" t="s">
        <v>159</v>
      </c>
      <c r="F5" s="359"/>
      <c r="G5" s="359"/>
      <c r="H5" s="359" t="s">
        <v>160</v>
      </c>
      <c r="I5" s="359"/>
      <c r="J5" s="359"/>
      <c r="K5" s="359" t="s">
        <v>161</v>
      </c>
      <c r="L5" s="359"/>
      <c r="M5" s="361"/>
      <c r="O5" s="329" t="s">
        <v>162</v>
      </c>
      <c r="P5" s="308" t="s">
        <v>163</v>
      </c>
    </row>
    <row r="6" spans="1:16" ht="13.5" customHeight="1">
      <c r="A6" s="227"/>
      <c r="B6" s="356"/>
      <c r="C6" s="357"/>
      <c r="D6" s="358"/>
      <c r="E6" s="360"/>
      <c r="F6" s="360"/>
      <c r="G6" s="360"/>
      <c r="H6" s="360"/>
      <c r="I6" s="360"/>
      <c r="J6" s="360"/>
      <c r="K6" s="360"/>
      <c r="L6" s="360"/>
      <c r="M6" s="362"/>
      <c r="O6" s="329"/>
      <c r="P6" s="308"/>
    </row>
    <row r="7" spans="1:16" ht="13.5" customHeight="1">
      <c r="A7" s="227"/>
      <c r="B7" s="330"/>
      <c r="C7" s="330"/>
      <c r="D7" s="330"/>
      <c r="E7" s="344"/>
      <c r="F7" s="345"/>
      <c r="G7" s="346"/>
      <c r="H7" s="326">
        <f>B7-E7</f>
        <v>0</v>
      </c>
      <c r="I7" s="326"/>
      <c r="J7" s="326"/>
      <c r="K7" s="330"/>
      <c r="L7" s="330"/>
      <c r="M7" s="350"/>
      <c r="O7" s="329"/>
      <c r="P7" s="308"/>
    </row>
    <row r="8" spans="1:16" ht="13.5">
      <c r="A8" s="227"/>
      <c r="B8" s="330"/>
      <c r="C8" s="330"/>
      <c r="D8" s="330"/>
      <c r="E8" s="347"/>
      <c r="F8" s="348"/>
      <c r="G8" s="349"/>
      <c r="H8" s="326"/>
      <c r="I8" s="326"/>
      <c r="J8" s="326"/>
      <c r="K8" s="330"/>
      <c r="L8" s="330"/>
      <c r="M8" s="350"/>
      <c r="O8" s="329"/>
      <c r="P8" s="308"/>
    </row>
    <row r="9" spans="1:16" ht="13.5" customHeight="1">
      <c r="A9" s="227"/>
      <c r="B9" s="363" t="s">
        <v>164</v>
      </c>
      <c r="C9" s="363"/>
      <c r="D9" s="363"/>
      <c r="E9" s="363" t="s">
        <v>165</v>
      </c>
      <c r="F9" s="363"/>
      <c r="G9" s="363"/>
      <c r="H9" s="363" t="s">
        <v>208</v>
      </c>
      <c r="I9" s="363"/>
      <c r="J9" s="363"/>
      <c r="K9" s="363" t="s">
        <v>166</v>
      </c>
      <c r="L9" s="363"/>
      <c r="M9" s="364"/>
      <c r="O9" s="128" t="s">
        <v>167</v>
      </c>
      <c r="P9" s="126" t="s">
        <v>168</v>
      </c>
    </row>
    <row r="10" spans="1:16" ht="13.5">
      <c r="A10" s="227"/>
      <c r="B10" s="363"/>
      <c r="C10" s="363"/>
      <c r="D10" s="363"/>
      <c r="E10" s="363"/>
      <c r="F10" s="363"/>
      <c r="G10" s="363"/>
      <c r="H10" s="363"/>
      <c r="I10" s="363"/>
      <c r="J10" s="363"/>
      <c r="K10" s="363"/>
      <c r="L10" s="363"/>
      <c r="M10" s="364"/>
      <c r="O10" s="128" t="s">
        <v>169</v>
      </c>
      <c r="P10" s="126" t="s">
        <v>170</v>
      </c>
    </row>
    <row r="11" spans="1:16" ht="13.5" customHeight="1">
      <c r="A11" s="227"/>
      <c r="B11" s="330"/>
      <c r="C11" s="330"/>
      <c r="D11" s="330"/>
      <c r="E11" s="326">
        <f>K7-B11</f>
        <v>0</v>
      </c>
      <c r="F11" s="326"/>
      <c r="G11" s="326"/>
      <c r="H11" s="330"/>
      <c r="I11" s="330"/>
      <c r="J11" s="330"/>
      <c r="K11" s="326">
        <f>E11+H11</f>
        <v>0</v>
      </c>
      <c r="L11" s="326"/>
      <c r="M11" s="331"/>
      <c r="O11" s="329" t="s">
        <v>171</v>
      </c>
      <c r="P11" s="308" t="s">
        <v>172</v>
      </c>
    </row>
    <row r="12" spans="1:16" ht="13.5">
      <c r="A12" s="227"/>
      <c r="B12" s="330"/>
      <c r="C12" s="330"/>
      <c r="D12" s="330"/>
      <c r="E12" s="326"/>
      <c r="F12" s="326"/>
      <c r="G12" s="326"/>
      <c r="H12" s="330"/>
      <c r="I12" s="330"/>
      <c r="J12" s="330"/>
      <c r="K12" s="326"/>
      <c r="L12" s="326"/>
      <c r="M12" s="331"/>
      <c r="O12" s="329"/>
      <c r="P12" s="308"/>
    </row>
    <row r="13" spans="1:16" ht="13.5" customHeight="1">
      <c r="A13" s="227"/>
      <c r="B13" s="332" t="s">
        <v>257</v>
      </c>
      <c r="C13" s="333"/>
      <c r="D13" s="333"/>
      <c r="E13" s="334" t="s">
        <v>258</v>
      </c>
      <c r="F13" s="335"/>
      <c r="G13" s="336"/>
      <c r="H13" s="332" t="s">
        <v>259</v>
      </c>
      <c r="I13" s="333"/>
      <c r="J13" s="333"/>
      <c r="K13" s="332" t="s">
        <v>260</v>
      </c>
      <c r="L13" s="333"/>
      <c r="M13" s="343"/>
      <c r="O13" s="329"/>
      <c r="P13" s="308"/>
    </row>
    <row r="14" spans="1:16" ht="13.5">
      <c r="A14" s="227"/>
      <c r="B14" s="333"/>
      <c r="C14" s="333"/>
      <c r="D14" s="333"/>
      <c r="E14" s="337"/>
      <c r="F14" s="338"/>
      <c r="G14" s="339"/>
      <c r="H14" s="333"/>
      <c r="I14" s="333"/>
      <c r="J14" s="333"/>
      <c r="K14" s="333"/>
      <c r="L14" s="333"/>
      <c r="M14" s="343"/>
      <c r="O14" s="329"/>
      <c r="P14" s="308"/>
    </row>
    <row r="15" spans="1:16" ht="13.5">
      <c r="A15" s="227"/>
      <c r="B15" s="333"/>
      <c r="C15" s="333"/>
      <c r="D15" s="333"/>
      <c r="E15" s="340"/>
      <c r="F15" s="341"/>
      <c r="G15" s="342"/>
      <c r="H15" s="333"/>
      <c r="I15" s="333"/>
      <c r="J15" s="333"/>
      <c r="K15" s="333"/>
      <c r="L15" s="333"/>
      <c r="M15" s="343"/>
      <c r="O15" s="329"/>
      <c r="P15" s="308"/>
    </row>
    <row r="16" spans="1:16" ht="13.5">
      <c r="A16" s="227"/>
      <c r="B16" s="324">
        <f>IF(H7&lt;K11,H7,K11)</f>
        <v>0</v>
      </c>
      <c r="C16" s="324"/>
      <c r="D16" s="324"/>
      <c r="E16" s="365">
        <f>ROUNDDOWN((B16/3),-3)</f>
        <v>0</v>
      </c>
      <c r="F16" s="365"/>
      <c r="G16" s="365"/>
      <c r="H16" s="326">
        <v>25000000</v>
      </c>
      <c r="I16" s="326"/>
      <c r="J16" s="326"/>
      <c r="K16" s="324">
        <f>IF(E16&lt;H16,E16,H16)</f>
        <v>0</v>
      </c>
      <c r="L16" s="324"/>
      <c r="M16" s="327"/>
      <c r="O16" s="128" t="s">
        <v>173</v>
      </c>
      <c r="P16" s="126" t="s">
        <v>261</v>
      </c>
    </row>
    <row r="17" spans="1:16" ht="13.5">
      <c r="A17" s="352"/>
      <c r="B17" s="325"/>
      <c r="C17" s="325"/>
      <c r="D17" s="325"/>
      <c r="E17" s="365"/>
      <c r="F17" s="365"/>
      <c r="G17" s="365"/>
      <c r="H17" s="326"/>
      <c r="I17" s="326"/>
      <c r="J17" s="326"/>
      <c r="K17" s="325"/>
      <c r="L17" s="325"/>
      <c r="M17" s="328"/>
      <c r="O17" s="128" t="s">
        <v>174</v>
      </c>
      <c r="P17" s="126" t="s">
        <v>175</v>
      </c>
    </row>
    <row r="18" spans="1:16" ht="18" customHeight="1">
      <c r="A18" s="283" t="s">
        <v>176</v>
      </c>
      <c r="B18" s="203"/>
      <c r="C18" s="203"/>
      <c r="D18" s="203"/>
      <c r="E18" s="203"/>
      <c r="F18" s="203"/>
      <c r="G18" s="203"/>
      <c r="H18" s="203"/>
      <c r="I18" s="203"/>
      <c r="J18" s="203"/>
      <c r="K18" s="203"/>
      <c r="L18" s="203"/>
      <c r="M18" s="204"/>
      <c r="O18" s="329" t="s">
        <v>177</v>
      </c>
      <c r="P18" s="308" t="s">
        <v>223</v>
      </c>
    </row>
    <row r="19" spans="1:16" ht="18" customHeight="1">
      <c r="A19" s="316" t="s">
        <v>178</v>
      </c>
      <c r="B19" s="285"/>
      <c r="C19" s="285" t="s">
        <v>262</v>
      </c>
      <c r="D19" s="285"/>
      <c r="E19" s="285"/>
      <c r="F19" s="285" t="s">
        <v>179</v>
      </c>
      <c r="G19" s="285"/>
      <c r="H19" s="285"/>
      <c r="I19" s="285"/>
      <c r="J19" s="285"/>
      <c r="K19" s="285"/>
      <c r="L19" s="285"/>
      <c r="M19" s="286"/>
      <c r="O19" s="329"/>
      <c r="P19" s="308"/>
    </row>
    <row r="20" spans="1:16" ht="13.5">
      <c r="A20" s="317" t="s">
        <v>180</v>
      </c>
      <c r="B20" s="318"/>
      <c r="C20" s="319">
        <f>SUM(I20:K29)</f>
        <v>0</v>
      </c>
      <c r="D20" s="320"/>
      <c r="E20" s="320"/>
      <c r="F20" s="130" t="s">
        <v>241</v>
      </c>
      <c r="G20" s="130"/>
      <c r="H20" s="130"/>
      <c r="I20" s="323"/>
      <c r="J20" s="323"/>
      <c r="K20" s="323"/>
      <c r="L20" s="130" t="s">
        <v>251</v>
      </c>
      <c r="M20" s="131"/>
      <c r="O20" s="329"/>
      <c r="P20" s="308"/>
    </row>
    <row r="21" spans="1:16" ht="13.5">
      <c r="A21" s="309" t="s">
        <v>181</v>
      </c>
      <c r="B21" s="310"/>
      <c r="C21" s="321"/>
      <c r="D21" s="322"/>
      <c r="E21" s="322"/>
      <c r="F21" s="130" t="s">
        <v>242</v>
      </c>
      <c r="G21" s="130"/>
      <c r="H21" s="130"/>
      <c r="I21" s="262"/>
      <c r="J21" s="262"/>
      <c r="K21" s="262"/>
      <c r="L21" s="130" t="s">
        <v>251</v>
      </c>
      <c r="M21" s="131"/>
      <c r="O21" s="329"/>
      <c r="P21" s="308"/>
    </row>
    <row r="22" spans="1:16" ht="13.5">
      <c r="A22" s="309"/>
      <c r="B22" s="310"/>
      <c r="C22" s="271"/>
      <c r="D22" s="271"/>
      <c r="E22" s="271"/>
      <c r="F22" s="130" t="s">
        <v>243</v>
      </c>
      <c r="G22" s="130"/>
      <c r="H22" s="130"/>
      <c r="I22" s="262"/>
      <c r="J22" s="262"/>
      <c r="K22" s="262"/>
      <c r="L22" s="130" t="s">
        <v>251</v>
      </c>
      <c r="M22" s="131"/>
      <c r="O22" s="128" t="s">
        <v>182</v>
      </c>
      <c r="P22" s="126" t="s">
        <v>183</v>
      </c>
    </row>
    <row r="23" spans="1:16" ht="13.5">
      <c r="A23" s="309"/>
      <c r="B23" s="310"/>
      <c r="C23" s="271"/>
      <c r="D23" s="271"/>
      <c r="E23" s="271"/>
      <c r="F23" s="130" t="s">
        <v>244</v>
      </c>
      <c r="G23" s="130"/>
      <c r="H23" s="130"/>
      <c r="I23" s="262"/>
      <c r="J23" s="262"/>
      <c r="K23" s="262"/>
      <c r="L23" s="130" t="s">
        <v>251</v>
      </c>
      <c r="M23" s="131"/>
      <c r="O23" s="128" t="s">
        <v>263</v>
      </c>
      <c r="P23" s="126" t="s">
        <v>264</v>
      </c>
    </row>
    <row r="24" spans="1:16" ht="13.5" customHeight="1">
      <c r="A24" s="309"/>
      <c r="B24" s="310"/>
      <c r="C24" s="271"/>
      <c r="D24" s="271"/>
      <c r="E24" s="271"/>
      <c r="F24" s="130" t="s">
        <v>245</v>
      </c>
      <c r="G24" s="130"/>
      <c r="H24" s="130"/>
      <c r="I24" s="262"/>
      <c r="J24" s="262"/>
      <c r="K24" s="262"/>
      <c r="L24" s="130" t="s">
        <v>251</v>
      </c>
      <c r="M24" s="131"/>
      <c r="O24" s="313" t="s">
        <v>265</v>
      </c>
      <c r="P24" s="308" t="s">
        <v>266</v>
      </c>
    </row>
    <row r="25" spans="1:16" ht="13.5">
      <c r="A25" s="309"/>
      <c r="B25" s="310"/>
      <c r="C25" s="271"/>
      <c r="D25" s="271"/>
      <c r="E25" s="271"/>
      <c r="F25" s="130" t="s">
        <v>246</v>
      </c>
      <c r="G25" s="130"/>
      <c r="H25" s="130"/>
      <c r="I25" s="262"/>
      <c r="J25" s="262"/>
      <c r="K25" s="262"/>
      <c r="L25" s="130" t="s">
        <v>251</v>
      </c>
      <c r="M25" s="131"/>
      <c r="O25" s="314"/>
      <c r="P25" s="308"/>
    </row>
    <row r="26" spans="1:16" ht="13.5">
      <c r="A26" s="315"/>
      <c r="B26" s="310"/>
      <c r="C26" s="271"/>
      <c r="D26" s="271"/>
      <c r="E26" s="271"/>
      <c r="F26" s="130" t="s">
        <v>247</v>
      </c>
      <c r="G26" s="130"/>
      <c r="H26" s="130"/>
      <c r="I26" s="262"/>
      <c r="J26" s="262"/>
      <c r="K26" s="262"/>
      <c r="L26" s="130" t="s">
        <v>251</v>
      </c>
      <c r="M26" s="131"/>
      <c r="O26" s="128" t="s">
        <v>267</v>
      </c>
      <c r="P26" s="126" t="s">
        <v>268</v>
      </c>
    </row>
    <row r="27" spans="1:16" ht="13.5">
      <c r="A27" s="309"/>
      <c r="B27" s="310"/>
      <c r="C27" s="271"/>
      <c r="D27" s="271"/>
      <c r="E27" s="271"/>
      <c r="F27" s="130" t="s">
        <v>248</v>
      </c>
      <c r="G27" s="130"/>
      <c r="H27" s="130"/>
      <c r="I27" s="262"/>
      <c r="J27" s="262"/>
      <c r="K27" s="262"/>
      <c r="L27" s="130" t="s">
        <v>251</v>
      </c>
      <c r="M27" s="131"/>
      <c r="O27" s="128" t="s">
        <v>269</v>
      </c>
      <c r="P27" s="68" t="s">
        <v>270</v>
      </c>
    </row>
    <row r="28" spans="1:16" ht="13.5">
      <c r="A28" s="309"/>
      <c r="B28" s="310"/>
      <c r="C28" s="271"/>
      <c r="D28" s="271"/>
      <c r="E28" s="271"/>
      <c r="F28" s="130" t="s">
        <v>249</v>
      </c>
      <c r="G28" s="130"/>
      <c r="H28" s="130"/>
      <c r="I28" s="262"/>
      <c r="J28" s="262"/>
      <c r="K28" s="262"/>
      <c r="L28" s="130" t="s">
        <v>251</v>
      </c>
      <c r="M28" s="131"/>
      <c r="O28" s="126"/>
      <c r="P28" s="126"/>
    </row>
    <row r="29" spans="1:16" ht="13.5">
      <c r="A29" s="309"/>
      <c r="B29" s="310"/>
      <c r="C29" s="271"/>
      <c r="D29" s="271"/>
      <c r="E29" s="271"/>
      <c r="F29" s="130" t="s">
        <v>250</v>
      </c>
      <c r="G29" s="130"/>
      <c r="H29" s="130"/>
      <c r="I29" s="262"/>
      <c r="J29" s="262"/>
      <c r="K29" s="262"/>
      <c r="L29" s="130" t="s">
        <v>251</v>
      </c>
      <c r="M29" s="131"/>
      <c r="O29" s="126" t="s">
        <v>184</v>
      </c>
      <c r="P29" s="126"/>
    </row>
    <row r="30" spans="1:16" ht="13.5">
      <c r="A30" s="309"/>
      <c r="B30" s="310"/>
      <c r="C30" s="271"/>
      <c r="D30" s="271"/>
      <c r="E30" s="271"/>
      <c r="F30" s="130"/>
      <c r="G30" s="130"/>
      <c r="H30" s="130"/>
      <c r="I30" s="130"/>
      <c r="J30" s="130"/>
      <c r="K30" s="130"/>
      <c r="L30" s="130"/>
      <c r="M30" s="131"/>
      <c r="O30" s="308" t="s">
        <v>186</v>
      </c>
      <c r="P30" s="308" t="s">
        <v>187</v>
      </c>
    </row>
    <row r="31" spans="1:16" ht="13.5">
      <c r="A31" s="144" t="s">
        <v>185</v>
      </c>
      <c r="B31" s="145"/>
      <c r="C31" s="311">
        <f>SUM(I31:K40)</f>
        <v>0</v>
      </c>
      <c r="D31" s="312"/>
      <c r="E31" s="312"/>
      <c r="F31" s="130" t="s">
        <v>241</v>
      </c>
      <c r="G31" s="130"/>
      <c r="H31" s="130"/>
      <c r="I31" s="262"/>
      <c r="J31" s="262"/>
      <c r="K31" s="262"/>
      <c r="L31" s="130" t="s">
        <v>251</v>
      </c>
      <c r="M31" s="131"/>
      <c r="O31" s="308"/>
      <c r="P31" s="308"/>
    </row>
    <row r="32" spans="1:16" ht="13.5">
      <c r="A32" s="144" t="s">
        <v>181</v>
      </c>
      <c r="B32" s="145"/>
      <c r="C32" s="269"/>
      <c r="D32" s="214"/>
      <c r="E32" s="270"/>
      <c r="F32" s="130" t="s">
        <v>242</v>
      </c>
      <c r="G32" s="130"/>
      <c r="H32" s="130"/>
      <c r="I32" s="262"/>
      <c r="J32" s="262"/>
      <c r="K32" s="262"/>
      <c r="L32" s="130" t="s">
        <v>251</v>
      </c>
      <c r="M32" s="131"/>
      <c r="O32" s="132" t="s">
        <v>188</v>
      </c>
      <c r="P32" s="126" t="s">
        <v>189</v>
      </c>
    </row>
    <row r="33" spans="1:16" ht="13.5">
      <c r="A33" s="294"/>
      <c r="B33" s="295"/>
      <c r="C33" s="269"/>
      <c r="D33" s="214"/>
      <c r="E33" s="270"/>
      <c r="F33" s="130" t="s">
        <v>243</v>
      </c>
      <c r="G33" s="130"/>
      <c r="H33" s="130"/>
      <c r="I33" s="262"/>
      <c r="J33" s="262"/>
      <c r="K33" s="262"/>
      <c r="L33" s="130" t="s">
        <v>251</v>
      </c>
      <c r="M33" s="131"/>
      <c r="O33" s="132" t="s">
        <v>227</v>
      </c>
      <c r="P33" s="126" t="s">
        <v>190</v>
      </c>
    </row>
    <row r="34" spans="1:16" ht="13.5">
      <c r="A34" s="294"/>
      <c r="B34" s="295"/>
      <c r="C34" s="269"/>
      <c r="D34" s="214"/>
      <c r="E34" s="270"/>
      <c r="F34" s="130" t="s">
        <v>244</v>
      </c>
      <c r="G34" s="130"/>
      <c r="H34" s="130"/>
      <c r="I34" s="262"/>
      <c r="J34" s="262"/>
      <c r="K34" s="262"/>
      <c r="L34" s="130" t="s">
        <v>251</v>
      </c>
      <c r="M34" s="131"/>
      <c r="P34" s="126"/>
    </row>
    <row r="35" spans="1:16" ht="13.5">
      <c r="A35" s="294"/>
      <c r="B35" s="295"/>
      <c r="C35" s="269"/>
      <c r="D35" s="214"/>
      <c r="E35" s="270"/>
      <c r="F35" s="130" t="s">
        <v>245</v>
      </c>
      <c r="G35" s="130"/>
      <c r="H35" s="130"/>
      <c r="I35" s="262"/>
      <c r="J35" s="262"/>
      <c r="K35" s="262"/>
      <c r="L35" s="130" t="s">
        <v>251</v>
      </c>
      <c r="M35" s="131"/>
      <c r="O35" s="307" t="s">
        <v>191</v>
      </c>
      <c r="P35" s="308" t="s">
        <v>192</v>
      </c>
    </row>
    <row r="36" spans="1:16" ht="13.5">
      <c r="A36" s="294"/>
      <c r="B36" s="295"/>
      <c r="C36" s="269"/>
      <c r="D36" s="214"/>
      <c r="E36" s="270"/>
      <c r="F36" s="130" t="s">
        <v>246</v>
      </c>
      <c r="G36" s="130"/>
      <c r="H36" s="130"/>
      <c r="I36" s="262"/>
      <c r="J36" s="262"/>
      <c r="K36" s="262"/>
      <c r="L36" s="130" t="s">
        <v>251</v>
      </c>
      <c r="M36" s="131"/>
      <c r="O36" s="307"/>
      <c r="P36" s="308"/>
    </row>
    <row r="37" spans="1:16" ht="13.5" customHeight="1">
      <c r="A37" s="294"/>
      <c r="B37" s="295"/>
      <c r="C37" s="269"/>
      <c r="D37" s="214"/>
      <c r="E37" s="270"/>
      <c r="F37" s="130" t="s">
        <v>247</v>
      </c>
      <c r="G37" s="130"/>
      <c r="H37" s="130"/>
      <c r="I37" s="262"/>
      <c r="J37" s="262"/>
      <c r="K37" s="262"/>
      <c r="L37" s="130" t="s">
        <v>251</v>
      </c>
      <c r="M37" s="131"/>
      <c r="O37" s="304" t="s">
        <v>193</v>
      </c>
      <c r="P37" s="305"/>
    </row>
    <row r="38" spans="1:16" ht="13.5">
      <c r="A38" s="294"/>
      <c r="B38" s="295"/>
      <c r="C38" s="269"/>
      <c r="D38" s="214"/>
      <c r="E38" s="270"/>
      <c r="F38" s="130" t="s">
        <v>248</v>
      </c>
      <c r="G38" s="130"/>
      <c r="H38" s="130"/>
      <c r="I38" s="262"/>
      <c r="J38" s="262"/>
      <c r="K38" s="262"/>
      <c r="L38" s="130" t="s">
        <v>251</v>
      </c>
      <c r="M38" s="131"/>
      <c r="O38" s="236"/>
      <c r="P38" s="236"/>
    </row>
    <row r="39" spans="1:16" ht="13.5">
      <c r="A39" s="294"/>
      <c r="B39" s="295"/>
      <c r="C39" s="269"/>
      <c r="D39" s="214"/>
      <c r="E39" s="270"/>
      <c r="F39" s="130" t="s">
        <v>249</v>
      </c>
      <c r="G39" s="130"/>
      <c r="H39" s="130"/>
      <c r="I39" s="262"/>
      <c r="J39" s="262"/>
      <c r="K39" s="262"/>
      <c r="L39" s="130" t="s">
        <v>251</v>
      </c>
      <c r="M39" s="131"/>
      <c r="O39" s="236"/>
      <c r="P39" s="236"/>
    </row>
    <row r="40" spans="1:16" ht="13.5">
      <c r="A40" s="294"/>
      <c r="B40" s="295"/>
      <c r="C40" s="269"/>
      <c r="D40" s="214"/>
      <c r="E40" s="270"/>
      <c r="F40" s="130" t="s">
        <v>250</v>
      </c>
      <c r="G40" s="130"/>
      <c r="H40" s="130"/>
      <c r="I40" s="262"/>
      <c r="J40" s="262"/>
      <c r="K40" s="262"/>
      <c r="L40" s="130" t="s">
        <v>251</v>
      </c>
      <c r="M40" s="131"/>
      <c r="O40" s="236"/>
      <c r="P40" s="236"/>
    </row>
    <row r="41" spans="1:16" ht="13.5">
      <c r="A41" s="294"/>
      <c r="B41" s="295"/>
      <c r="C41" s="269"/>
      <c r="D41" s="214"/>
      <c r="E41" s="270"/>
      <c r="F41" s="130"/>
      <c r="G41" s="130"/>
      <c r="H41" s="130"/>
      <c r="I41" s="130"/>
      <c r="J41" s="130"/>
      <c r="K41" s="130"/>
      <c r="L41" s="130"/>
      <c r="M41" s="131"/>
      <c r="O41" s="236"/>
      <c r="P41" s="236"/>
    </row>
    <row r="42" spans="1:16" ht="13.5">
      <c r="A42" s="142" t="s">
        <v>224</v>
      </c>
      <c r="B42" s="143"/>
      <c r="C42" s="306"/>
      <c r="D42" s="297"/>
      <c r="E42" s="298"/>
      <c r="F42" s="130"/>
      <c r="G42" s="130" t="s">
        <v>194</v>
      </c>
      <c r="H42" s="130"/>
      <c r="I42" s="130"/>
      <c r="J42" s="130"/>
      <c r="K42" s="130"/>
      <c r="L42" s="130" t="s">
        <v>195</v>
      </c>
      <c r="M42" s="131"/>
      <c r="O42" s="236"/>
      <c r="P42" s="236"/>
    </row>
    <row r="43" spans="1:16" ht="13.5">
      <c r="A43" s="140" t="s">
        <v>225</v>
      </c>
      <c r="B43" s="141"/>
      <c r="C43" s="269"/>
      <c r="D43" s="214"/>
      <c r="E43" s="270"/>
      <c r="F43" s="130"/>
      <c r="G43" s="130"/>
      <c r="H43" s="130"/>
      <c r="I43" s="130"/>
      <c r="J43" s="130"/>
      <c r="K43" s="130"/>
      <c r="L43" s="130"/>
      <c r="M43" s="131"/>
      <c r="O43" s="236"/>
      <c r="P43" s="236"/>
    </row>
    <row r="44" spans="1:15" ht="13.5">
      <c r="A44" s="140" t="s">
        <v>226</v>
      </c>
      <c r="B44" s="141"/>
      <c r="C44" s="269"/>
      <c r="D44" s="214"/>
      <c r="E44" s="270"/>
      <c r="F44" s="130"/>
      <c r="G44" s="130"/>
      <c r="H44" s="130"/>
      <c r="I44" s="130"/>
      <c r="J44" s="130"/>
      <c r="K44" s="130"/>
      <c r="L44" s="130"/>
      <c r="M44" s="131"/>
      <c r="O44" s="133" t="s">
        <v>215</v>
      </c>
    </row>
    <row r="45" spans="1:16" ht="13.5">
      <c r="A45" s="294"/>
      <c r="B45" s="295"/>
      <c r="C45" s="269"/>
      <c r="D45" s="214"/>
      <c r="E45" s="270"/>
      <c r="F45" s="130"/>
      <c r="G45" s="130"/>
      <c r="H45" s="130"/>
      <c r="I45" s="130"/>
      <c r="J45" s="130"/>
      <c r="K45" s="130"/>
      <c r="L45" s="130"/>
      <c r="M45" s="131"/>
      <c r="O45" s="293" t="s">
        <v>196</v>
      </c>
      <c r="P45" s="293"/>
    </row>
    <row r="46" spans="1:16" ht="13.5">
      <c r="A46" s="294" t="s">
        <v>271</v>
      </c>
      <c r="B46" s="295"/>
      <c r="C46" s="296">
        <f>C20-C31+C42</f>
        <v>0</v>
      </c>
      <c r="D46" s="297"/>
      <c r="E46" s="298"/>
      <c r="F46" s="130"/>
      <c r="G46" s="130"/>
      <c r="H46" s="130"/>
      <c r="I46" s="130"/>
      <c r="J46" s="130"/>
      <c r="K46" s="130"/>
      <c r="L46" s="130"/>
      <c r="M46" s="131"/>
      <c r="O46" s="293"/>
      <c r="P46" s="293"/>
    </row>
    <row r="47" spans="1:16" ht="13.5">
      <c r="A47" s="299"/>
      <c r="B47" s="300"/>
      <c r="C47" s="301"/>
      <c r="D47" s="302"/>
      <c r="E47" s="303"/>
      <c r="F47" s="130"/>
      <c r="G47" s="130"/>
      <c r="H47" s="130"/>
      <c r="I47" s="130"/>
      <c r="J47" s="130"/>
      <c r="K47" s="130"/>
      <c r="L47" s="130"/>
      <c r="M47" s="131"/>
      <c r="O47" s="293"/>
      <c r="P47" s="293"/>
    </row>
    <row r="48" spans="1:16" ht="18" customHeight="1">
      <c r="A48" s="283" t="s">
        <v>199</v>
      </c>
      <c r="B48" s="203"/>
      <c r="C48" s="203"/>
      <c r="D48" s="203"/>
      <c r="E48" s="203"/>
      <c r="F48" s="203"/>
      <c r="G48" s="203"/>
      <c r="H48" s="203"/>
      <c r="I48" s="203"/>
      <c r="J48" s="203"/>
      <c r="K48" s="203"/>
      <c r="L48" s="203"/>
      <c r="M48" s="204"/>
      <c r="O48" s="133" t="s">
        <v>197</v>
      </c>
      <c r="P48" s="133" t="s">
        <v>198</v>
      </c>
    </row>
    <row r="49" spans="1:16" ht="18" customHeight="1">
      <c r="A49" s="283" t="s">
        <v>79</v>
      </c>
      <c r="B49" s="284"/>
      <c r="C49" s="202" t="s">
        <v>201</v>
      </c>
      <c r="D49" s="284"/>
      <c r="E49" s="129" t="s">
        <v>202</v>
      </c>
      <c r="F49" s="202" t="s">
        <v>203</v>
      </c>
      <c r="G49" s="284"/>
      <c r="H49" s="285" t="s">
        <v>204</v>
      </c>
      <c r="I49" s="285"/>
      <c r="J49" s="285"/>
      <c r="K49" s="285" t="s">
        <v>205</v>
      </c>
      <c r="L49" s="285"/>
      <c r="M49" s="286"/>
      <c r="O49" s="133" t="s">
        <v>200</v>
      </c>
      <c r="P49" s="134">
        <v>0.065</v>
      </c>
    </row>
    <row r="50" spans="1:16" ht="13.5">
      <c r="A50" s="287"/>
      <c r="B50" s="288"/>
      <c r="C50" s="289"/>
      <c r="D50" s="290"/>
      <c r="E50" s="135"/>
      <c r="F50" s="291"/>
      <c r="G50" s="292"/>
      <c r="H50" s="271"/>
      <c r="I50" s="271"/>
      <c r="J50" s="271"/>
      <c r="K50" s="272"/>
      <c r="L50" s="272"/>
      <c r="M50" s="273"/>
      <c r="O50" s="133" t="s">
        <v>206</v>
      </c>
      <c r="P50" s="134">
        <v>0.055</v>
      </c>
    </row>
    <row r="51" spans="1:16" ht="13.5">
      <c r="A51" s="265"/>
      <c r="B51" s="266"/>
      <c r="C51" s="267"/>
      <c r="D51" s="268"/>
      <c r="E51" s="135"/>
      <c r="F51" s="269"/>
      <c r="G51" s="270"/>
      <c r="H51" s="271"/>
      <c r="I51" s="271"/>
      <c r="J51" s="271"/>
      <c r="K51" s="272"/>
      <c r="L51" s="272"/>
      <c r="M51" s="273"/>
      <c r="O51" s="133" t="s">
        <v>207</v>
      </c>
      <c r="P51" s="134">
        <v>0.045</v>
      </c>
    </row>
    <row r="52" spans="1:16" ht="13.5">
      <c r="A52" s="265"/>
      <c r="B52" s="266"/>
      <c r="C52" s="267"/>
      <c r="D52" s="268"/>
      <c r="E52" s="135"/>
      <c r="F52" s="269"/>
      <c r="G52" s="270"/>
      <c r="H52" s="271"/>
      <c r="I52" s="271"/>
      <c r="J52" s="271"/>
      <c r="K52" s="272"/>
      <c r="L52" s="272"/>
      <c r="M52" s="273"/>
      <c r="O52" s="133"/>
      <c r="P52" s="133"/>
    </row>
    <row r="53" spans="1:16" ht="13.5">
      <c r="A53" s="265"/>
      <c r="B53" s="266"/>
      <c r="C53" s="267"/>
      <c r="D53" s="268"/>
      <c r="E53" s="135"/>
      <c r="F53" s="269"/>
      <c r="G53" s="270"/>
      <c r="H53" s="271"/>
      <c r="I53" s="271"/>
      <c r="J53" s="271"/>
      <c r="K53" s="272"/>
      <c r="L53" s="272"/>
      <c r="M53" s="273"/>
      <c r="O53" s="133"/>
      <c r="P53" s="133"/>
    </row>
    <row r="54" spans="1:16" ht="13.5">
      <c r="A54" s="274"/>
      <c r="B54" s="275"/>
      <c r="C54" s="276"/>
      <c r="D54" s="277"/>
      <c r="E54" s="136"/>
      <c r="F54" s="278"/>
      <c r="G54" s="279"/>
      <c r="H54" s="280"/>
      <c r="I54" s="280"/>
      <c r="J54" s="280"/>
      <c r="K54" s="281"/>
      <c r="L54" s="281"/>
      <c r="M54" s="282"/>
      <c r="O54" s="133"/>
      <c r="P54" s="133"/>
    </row>
    <row r="55" spans="1:16" ht="39.75" customHeight="1">
      <c r="A55" s="263" t="s">
        <v>222</v>
      </c>
      <c r="B55" s="264"/>
      <c r="C55" s="264"/>
      <c r="D55" s="264"/>
      <c r="E55" s="264"/>
      <c r="F55" s="264"/>
      <c r="G55" s="264"/>
      <c r="H55" s="264"/>
      <c r="I55" s="264"/>
      <c r="J55" s="264"/>
      <c r="K55" s="264"/>
      <c r="L55" s="264"/>
      <c r="M55" s="264"/>
      <c r="O55" s="133"/>
      <c r="P55" s="133"/>
    </row>
    <row r="56" spans="1:13" ht="13.5">
      <c r="A56" s="236"/>
      <c r="B56" s="236"/>
      <c r="C56" s="236"/>
      <c r="D56" s="236"/>
      <c r="E56" s="236"/>
      <c r="F56" s="236"/>
      <c r="G56" s="236"/>
      <c r="H56" s="236"/>
      <c r="I56" s="236"/>
      <c r="J56" s="236"/>
      <c r="K56" s="236"/>
      <c r="L56" s="236"/>
      <c r="M56" s="236"/>
    </row>
    <row r="57" spans="1:13" ht="13.5">
      <c r="A57" s="236"/>
      <c r="B57" s="236"/>
      <c r="C57" s="236"/>
      <c r="D57" s="236"/>
      <c r="E57" s="236"/>
      <c r="F57" s="236"/>
      <c r="G57" s="236"/>
      <c r="H57" s="236"/>
      <c r="I57" s="236"/>
      <c r="J57" s="236"/>
      <c r="K57" s="236"/>
      <c r="L57" s="236"/>
      <c r="M57" s="236"/>
    </row>
  </sheetData>
  <sheetProtection/>
  <mergeCells count="147">
    <mergeCell ref="A3:M3"/>
    <mergeCell ref="A5:A17"/>
    <mergeCell ref="B5:D6"/>
    <mergeCell ref="E5:G6"/>
    <mergeCell ref="H5:J6"/>
    <mergeCell ref="K5:M6"/>
    <mergeCell ref="B9:D10"/>
    <mergeCell ref="E9:G10"/>
    <mergeCell ref="H9:J10"/>
    <mergeCell ref="K9:M10"/>
    <mergeCell ref="O5:O8"/>
    <mergeCell ref="P5:P8"/>
    <mergeCell ref="B7:D8"/>
    <mergeCell ref="E7:G8"/>
    <mergeCell ref="H7:J8"/>
    <mergeCell ref="K7:M8"/>
    <mergeCell ref="B11:D12"/>
    <mergeCell ref="E11:G12"/>
    <mergeCell ref="H11:J12"/>
    <mergeCell ref="K11:M12"/>
    <mergeCell ref="O11:O15"/>
    <mergeCell ref="P11:P15"/>
    <mergeCell ref="B13:D15"/>
    <mergeCell ref="E13:G15"/>
    <mergeCell ref="H13:J15"/>
    <mergeCell ref="K13:M15"/>
    <mergeCell ref="B16:D17"/>
    <mergeCell ref="E16:G17"/>
    <mergeCell ref="H16:J17"/>
    <mergeCell ref="K16:M17"/>
    <mergeCell ref="A18:M18"/>
    <mergeCell ref="O18:O21"/>
    <mergeCell ref="P18:P21"/>
    <mergeCell ref="A19:B19"/>
    <mergeCell ref="C19:E19"/>
    <mergeCell ref="F19:M19"/>
    <mergeCell ref="A20:B20"/>
    <mergeCell ref="C20:E20"/>
    <mergeCell ref="A21:B21"/>
    <mergeCell ref="C21:E21"/>
    <mergeCell ref="I20:K20"/>
    <mergeCell ref="I21:K21"/>
    <mergeCell ref="A22:B22"/>
    <mergeCell ref="C22:E22"/>
    <mergeCell ref="A23:B23"/>
    <mergeCell ref="C23:E23"/>
    <mergeCell ref="A24:B24"/>
    <mergeCell ref="C24:E24"/>
    <mergeCell ref="O24:O25"/>
    <mergeCell ref="P24:P25"/>
    <mergeCell ref="A25:B25"/>
    <mergeCell ref="C25:E25"/>
    <mergeCell ref="A26:B26"/>
    <mergeCell ref="C26:E26"/>
    <mergeCell ref="O30:O31"/>
    <mergeCell ref="P30:P31"/>
    <mergeCell ref="C31:E31"/>
    <mergeCell ref="A27:B27"/>
    <mergeCell ref="C27:E27"/>
    <mergeCell ref="A28:B28"/>
    <mergeCell ref="C28:E28"/>
    <mergeCell ref="A29:B29"/>
    <mergeCell ref="C29:E29"/>
    <mergeCell ref="C32:E32"/>
    <mergeCell ref="A33:B33"/>
    <mergeCell ref="C33:E33"/>
    <mergeCell ref="A34:B34"/>
    <mergeCell ref="C34:E34"/>
    <mergeCell ref="A30:B30"/>
    <mergeCell ref="C30:E30"/>
    <mergeCell ref="A35:B35"/>
    <mergeCell ref="C35:E35"/>
    <mergeCell ref="O35:O36"/>
    <mergeCell ref="P35:P36"/>
    <mergeCell ref="A36:B36"/>
    <mergeCell ref="C36:E36"/>
    <mergeCell ref="I35:K35"/>
    <mergeCell ref="I36:K36"/>
    <mergeCell ref="O37:P43"/>
    <mergeCell ref="A38:B38"/>
    <mergeCell ref="C38:E38"/>
    <mergeCell ref="A39:B39"/>
    <mergeCell ref="C39:E39"/>
    <mergeCell ref="A40:B40"/>
    <mergeCell ref="C40:E40"/>
    <mergeCell ref="A41:B41"/>
    <mergeCell ref="C41:E41"/>
    <mergeCell ref="C42:E42"/>
    <mergeCell ref="C43:E43"/>
    <mergeCell ref="C44:E44"/>
    <mergeCell ref="A37:B37"/>
    <mergeCell ref="C37:E37"/>
    <mergeCell ref="A45:B45"/>
    <mergeCell ref="C45:E45"/>
    <mergeCell ref="O45:P47"/>
    <mergeCell ref="A46:B46"/>
    <mergeCell ref="C46:E46"/>
    <mergeCell ref="A47:B47"/>
    <mergeCell ref="C47:E47"/>
    <mergeCell ref="A48:M48"/>
    <mergeCell ref="A49:B49"/>
    <mergeCell ref="C49:D49"/>
    <mergeCell ref="F49:G49"/>
    <mergeCell ref="H49:J49"/>
    <mergeCell ref="K49:M49"/>
    <mergeCell ref="A50:B50"/>
    <mergeCell ref="C50:D50"/>
    <mergeCell ref="F50:G50"/>
    <mergeCell ref="H50:J50"/>
    <mergeCell ref="K50:M50"/>
    <mergeCell ref="A51:B51"/>
    <mergeCell ref="C51:D51"/>
    <mergeCell ref="F51:G51"/>
    <mergeCell ref="H51:J51"/>
    <mergeCell ref="K51:M51"/>
    <mergeCell ref="A52:B52"/>
    <mergeCell ref="C52:D52"/>
    <mergeCell ref="F52:G52"/>
    <mergeCell ref="H52:J52"/>
    <mergeCell ref="K52:M52"/>
    <mergeCell ref="A53:B53"/>
    <mergeCell ref="C53:D53"/>
    <mergeCell ref="F53:G53"/>
    <mergeCell ref="H53:J53"/>
    <mergeCell ref="K53:M53"/>
    <mergeCell ref="A54:B54"/>
    <mergeCell ref="C54:D54"/>
    <mergeCell ref="F54:G54"/>
    <mergeCell ref="H54:J54"/>
    <mergeCell ref="K54:M54"/>
    <mergeCell ref="A55:M57"/>
    <mergeCell ref="I22:K22"/>
    <mergeCell ref="I23:K23"/>
    <mergeCell ref="I24:K24"/>
    <mergeCell ref="I25:K25"/>
    <mergeCell ref="I26:K26"/>
    <mergeCell ref="I27:K27"/>
    <mergeCell ref="I37:K37"/>
    <mergeCell ref="I38:K38"/>
    <mergeCell ref="I39:K39"/>
    <mergeCell ref="I40:K40"/>
    <mergeCell ref="I28:K28"/>
    <mergeCell ref="I29:K29"/>
    <mergeCell ref="I31:K31"/>
    <mergeCell ref="I32:K32"/>
    <mergeCell ref="I33:K33"/>
    <mergeCell ref="I34:K34"/>
  </mergeCells>
  <printOptions/>
  <pageMargins left="0.8" right="0.3937007874015748" top="0.7874015748031497" bottom="0.7874015748031497" header="0.5118110236220472" footer="0.5118110236220472"/>
  <pageSetup cellComments="asDisplayed"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2008-02-05T02:19:17Z</cp:lastPrinted>
  <dcterms:created xsi:type="dcterms:W3CDTF">2004-12-25T06:01:05Z</dcterms:created>
  <dcterms:modified xsi:type="dcterms:W3CDTF">2008-04-14T02:10:23Z</dcterms:modified>
  <cp:category/>
  <cp:version/>
  <cp:contentType/>
  <cp:contentStatus/>
</cp:coreProperties>
</file>