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<sst xmlns="http://schemas.openxmlformats.org/spreadsheetml/2006/main" count="21" uniqueCount="20">
  <si>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エネルギー転換</t>
  </si>
  <si>
    <t>産業</t>
  </si>
  <si>
    <t>家庭</t>
  </si>
  <si>
    <t>業務その他</t>
  </si>
  <si>
    <t>運輸</t>
  </si>
  <si>
    <t>工業プロセス</t>
  </si>
  <si>
    <t>廃棄物</t>
  </si>
  <si>
    <t>平成2年度</t>
  </si>
  <si>
    <r>
      <t>エネルギー起源CO</t>
    </r>
    <r>
      <rPr>
        <b/>
        <vertAlign val="subscript"/>
        <sz val="11"/>
        <rFont val="ＭＳ ゴシック"/>
        <family val="3"/>
      </rPr>
      <t>2</t>
    </r>
  </si>
  <si>
    <r>
      <t>注）エネルギー起源の部門別排出量は、発電及び熱発生に伴うCO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排出量を各最終消費部門に配分した排出量。</t>
    </r>
  </si>
  <si>
    <t>計①</t>
  </si>
  <si>
    <t>計②</t>
  </si>
  <si>
    <t>合計（①＋②）</t>
  </si>
  <si>
    <r>
      <t>非エネルギー起源CO</t>
    </r>
    <r>
      <rPr>
        <b/>
        <vertAlign val="subscript"/>
        <sz val="11"/>
        <rFont val="ＭＳ ゴシック"/>
        <family val="3"/>
      </rPr>
      <t>2</t>
    </r>
  </si>
  <si>
    <r>
      <t>（単位：百万t-CO</t>
    </r>
    <r>
      <rPr>
        <vertAlign val="subscript"/>
        <sz val="11"/>
        <rFont val="ＭＳ ゴシック"/>
        <family val="3"/>
      </rPr>
      <t>2、</t>
    </r>
    <r>
      <rPr>
        <sz val="11"/>
        <rFont val="ＭＳ ゴシック"/>
        <family val="3"/>
      </rPr>
      <t>比率は平成2年度比増減率）</t>
    </r>
  </si>
  <si>
    <t>農業</t>
  </si>
  <si>
    <t>その他
（燃料からの漏出他）</t>
  </si>
  <si>
    <t>資料：環境省「温室効果ガス排出・吸収目録」より作成</t>
  </si>
  <si>
    <t>2.02　国内二酸化炭素の部門別排出量の推移</t>
  </si>
  <si>
    <t>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</si>
</sst>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.0_);[Red]\(#,##0.0\)"/>
    <numFmt numFmtId="179" formatCode="0.0%"/>
    <numFmt numFmtId="180" formatCode="#,##0.0;[Red]\-#,##0.0"/>
    <numFmt numFmtId="181" formatCode="#,##0.00_ "/>
    <numFmt numFmtId="182" formatCode="0.E+00"/>
    <numFmt numFmtId="183" formatCode="#,##0.0_ ;[Red]\-#,##0.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name val="ＭＳ ゴシック"/>
      <family val="3"/>
    </font>
    <font>
      <b/>
      <vertAlign val="subscript"/>
      <sz val="11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dotted"/>
    </border>
    <border>
      <left style="hair"/>
      <right style="hair"/>
      <top>
        <color indexed="63"/>
      </top>
      <bottom style="dotted"/>
    </border>
    <border>
      <left style="hair"/>
      <right style="hair"/>
      <top>
        <color indexed="63"/>
      </top>
      <bottom style="thin"/>
    </border>
    <border>
      <left style="thin"/>
      <right/>
      <top style="thin"/>
      <bottom style="dotted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tted"/>
      <bottom style="medium"/>
    </border>
    <border>
      <left style="hair"/>
      <right/>
      <top style="dotted"/>
      <bottom style="medium"/>
    </border>
    <border>
      <left style="thin"/>
      <right style="hair"/>
      <top style="dotted"/>
      <bottom style="medium"/>
    </border>
    <border>
      <left style="thin"/>
      <right/>
      <top style="dotted"/>
      <bottom style="medium"/>
    </border>
    <border>
      <left style="hair"/>
      <right style="thin"/>
      <top style="dotted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33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2" xfId="48" applyNumberFormat="1" applyFont="1" applyFill="1" applyBorder="1" applyAlignment="1" applyProtection="1">
      <alignment horizontal="right" vertical="center"/>
      <protection/>
    </xf>
    <xf numFmtId="179" fontId="3" fillId="0" borderId="13" xfId="42" applyNumberFormat="1" applyFont="1" applyFill="1" applyBorder="1" applyAlignment="1" applyProtection="1">
      <alignment horizontal="right" vertical="center"/>
      <protection/>
    </xf>
    <xf numFmtId="180" fontId="3" fillId="0" borderId="14" xfId="48" applyNumberFormat="1" applyFont="1" applyFill="1" applyBorder="1" applyAlignment="1" applyProtection="1">
      <alignment horizontal="right" vertical="center"/>
      <protection/>
    </xf>
    <xf numFmtId="179" fontId="3" fillId="0" borderId="15" xfId="42" applyNumberFormat="1" applyFont="1" applyFill="1" applyBorder="1" applyAlignment="1" applyProtection="1">
      <alignment horizontal="right" vertical="center"/>
      <protection/>
    </xf>
    <xf numFmtId="179" fontId="3" fillId="0" borderId="16" xfId="42" applyNumberFormat="1" applyFont="1" applyFill="1" applyBorder="1" applyAlignment="1" applyProtection="1">
      <alignment horizontal="right" vertical="center"/>
      <protection/>
    </xf>
    <xf numFmtId="179" fontId="3" fillId="0" borderId="17" xfId="42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Continuous" vertical="center" wrapText="1"/>
    </xf>
    <xf numFmtId="180" fontId="3" fillId="0" borderId="19" xfId="48" applyNumberFormat="1" applyFont="1" applyFill="1" applyBorder="1" applyAlignment="1" applyProtection="1">
      <alignment horizontal="right" vertical="center"/>
      <protection/>
    </xf>
    <xf numFmtId="179" fontId="3" fillId="0" borderId="20" xfId="42" applyNumberFormat="1" applyFont="1" applyFill="1" applyBorder="1" applyAlignment="1" applyProtection="1">
      <alignment horizontal="right" vertical="center"/>
      <protection/>
    </xf>
    <xf numFmtId="179" fontId="3" fillId="0" borderId="21" xfId="42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3" fillId="0" borderId="22" xfId="0" applyFont="1" applyFill="1" applyBorder="1" applyAlignment="1">
      <alignment horizontal="centerContinuous" vertical="center" wrapText="1"/>
    </xf>
    <xf numFmtId="180" fontId="3" fillId="0" borderId="23" xfId="48" applyNumberFormat="1" applyFont="1" applyFill="1" applyBorder="1" applyAlignment="1" applyProtection="1">
      <alignment horizontal="right" vertical="center"/>
      <protection/>
    </xf>
    <xf numFmtId="179" fontId="3" fillId="0" borderId="24" xfId="42" applyNumberFormat="1" applyFont="1" applyFill="1" applyBorder="1" applyAlignment="1" applyProtection="1">
      <alignment horizontal="right" vertical="center"/>
      <protection/>
    </xf>
    <xf numFmtId="179" fontId="3" fillId="0" borderId="25" xfId="42" applyNumberFormat="1" applyFont="1" applyFill="1" applyBorder="1" applyAlignment="1" applyProtection="1">
      <alignment horizontal="right" vertical="center"/>
      <protection/>
    </xf>
    <xf numFmtId="0" fontId="3" fillId="0" borderId="26" xfId="0" applyFont="1" applyFill="1" applyBorder="1" applyAlignment="1">
      <alignment horizontal="centerContinuous" vertical="center" wrapText="1"/>
    </xf>
    <xf numFmtId="180" fontId="3" fillId="0" borderId="27" xfId="48" applyNumberFormat="1" applyFont="1" applyFill="1" applyBorder="1" applyAlignment="1" applyProtection="1">
      <alignment horizontal="right" vertical="center"/>
      <protection/>
    </xf>
    <xf numFmtId="179" fontId="3" fillId="0" borderId="28" xfId="42" applyNumberFormat="1" applyFont="1" applyFill="1" applyBorder="1" applyAlignment="1" applyProtection="1">
      <alignment horizontal="right" vertical="center"/>
      <protection/>
    </xf>
    <xf numFmtId="179" fontId="3" fillId="0" borderId="29" xfId="42" applyNumberFormat="1" applyFont="1" applyFill="1" applyBorder="1" applyAlignment="1" applyProtection="1">
      <alignment horizontal="right" vertical="center"/>
      <protection/>
    </xf>
    <xf numFmtId="0" fontId="3" fillId="0" borderId="30" xfId="0" applyFont="1" applyFill="1" applyBorder="1" applyAlignment="1">
      <alignment horizontal="center" vertical="center"/>
    </xf>
    <xf numFmtId="180" fontId="3" fillId="0" borderId="17" xfId="48" applyNumberFormat="1" applyFont="1" applyFill="1" applyBorder="1" applyAlignment="1" applyProtection="1">
      <alignment horizontal="right" vertical="center"/>
      <protection/>
    </xf>
    <xf numFmtId="177" fontId="3" fillId="0" borderId="12" xfId="48" applyNumberFormat="1" applyFont="1" applyFill="1" applyBorder="1" applyAlignment="1" applyProtection="1">
      <alignment horizontal="right" vertical="center"/>
      <protection/>
    </xf>
    <xf numFmtId="177" fontId="3" fillId="0" borderId="13" xfId="42" applyNumberFormat="1" applyFont="1" applyFill="1" applyBorder="1" applyAlignment="1" applyProtection="1">
      <alignment horizontal="right" vertical="center"/>
      <protection/>
    </xf>
    <xf numFmtId="177" fontId="3" fillId="0" borderId="17" xfId="42" applyNumberFormat="1" applyFont="1" applyFill="1" applyBorder="1" applyAlignment="1" applyProtection="1">
      <alignment horizontal="right" vertical="center"/>
      <protection/>
    </xf>
    <xf numFmtId="180" fontId="3" fillId="0" borderId="16" xfId="48" applyNumberFormat="1" applyFont="1" applyFill="1" applyBorder="1" applyAlignment="1" applyProtection="1">
      <alignment horizontal="right" vertical="center"/>
      <protection/>
    </xf>
    <xf numFmtId="180" fontId="3" fillId="0" borderId="21" xfId="48" applyNumberFormat="1" applyFont="1" applyFill="1" applyBorder="1" applyAlignment="1" applyProtection="1">
      <alignment horizontal="right" vertical="center"/>
      <protection/>
    </xf>
    <xf numFmtId="177" fontId="3" fillId="0" borderId="27" xfId="48" applyNumberFormat="1" applyFont="1" applyFill="1" applyBorder="1" applyAlignment="1" applyProtection="1">
      <alignment horizontal="right" vertical="center"/>
      <protection/>
    </xf>
    <xf numFmtId="180" fontId="3" fillId="0" borderId="25" xfId="48" applyNumberFormat="1" applyFont="1" applyFill="1" applyBorder="1" applyAlignment="1" applyProtection="1">
      <alignment horizontal="right" vertical="center"/>
      <protection/>
    </xf>
    <xf numFmtId="180" fontId="3" fillId="0" borderId="29" xfId="48" applyNumberFormat="1" applyFont="1" applyFill="1" applyBorder="1" applyAlignment="1" applyProtection="1">
      <alignment horizontal="right" vertical="center"/>
      <protection/>
    </xf>
    <xf numFmtId="0" fontId="3" fillId="0" borderId="31" xfId="0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180" fontId="3" fillId="0" borderId="32" xfId="48" applyNumberFormat="1" applyFont="1" applyFill="1" applyBorder="1" applyAlignment="1" applyProtection="1">
      <alignment horizontal="right" vertical="center"/>
      <protection/>
    </xf>
    <xf numFmtId="180" fontId="3" fillId="0" borderId="33" xfId="48" applyNumberFormat="1" applyFont="1" applyFill="1" applyBorder="1" applyAlignment="1" applyProtection="1">
      <alignment horizontal="right" vertical="center"/>
      <protection/>
    </xf>
    <xf numFmtId="180" fontId="3" fillId="0" borderId="34" xfId="48" applyNumberFormat="1" applyFont="1" applyFill="1" applyBorder="1" applyAlignment="1" applyProtection="1">
      <alignment horizontal="right" vertical="center"/>
      <protection/>
    </xf>
    <xf numFmtId="180" fontId="3" fillId="0" borderId="35" xfId="48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80" fontId="3" fillId="0" borderId="36" xfId="48" applyNumberFormat="1" applyFont="1" applyFill="1" applyBorder="1" applyAlignment="1" applyProtection="1">
      <alignment horizontal="right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180" fontId="3" fillId="0" borderId="37" xfId="48" applyNumberFormat="1" applyFont="1" applyFill="1" applyBorder="1" applyAlignment="1" applyProtection="1">
      <alignment horizontal="right" vertical="center"/>
      <protection/>
    </xf>
    <xf numFmtId="180" fontId="3" fillId="0" borderId="38" xfId="48" applyNumberFormat="1" applyFont="1" applyFill="1" applyBorder="1" applyAlignment="1" applyProtection="1">
      <alignment horizontal="right" vertical="center"/>
      <protection/>
    </xf>
    <xf numFmtId="180" fontId="3" fillId="0" borderId="39" xfId="48" applyNumberFormat="1" applyFont="1" applyFill="1" applyBorder="1" applyAlignment="1" applyProtection="1">
      <alignment horizontal="right" vertical="center"/>
      <protection/>
    </xf>
    <xf numFmtId="177" fontId="3" fillId="0" borderId="27" xfId="42" applyNumberFormat="1" applyFont="1" applyFill="1" applyBorder="1" applyAlignment="1" applyProtection="1">
      <alignment horizontal="right" vertical="center"/>
      <protection/>
    </xf>
    <xf numFmtId="177" fontId="3" fillId="0" borderId="23" xfId="42" applyNumberFormat="1" applyFont="1" applyFill="1" applyBorder="1" applyAlignment="1" applyProtection="1">
      <alignment horizontal="right" vertical="center"/>
      <protection/>
    </xf>
    <xf numFmtId="180" fontId="3" fillId="0" borderId="40" xfId="48" applyNumberFormat="1" applyFont="1" applyFill="1" applyBorder="1" applyAlignment="1" applyProtection="1">
      <alignment horizontal="right" vertical="center"/>
      <protection/>
    </xf>
    <xf numFmtId="180" fontId="3" fillId="0" borderId="41" xfId="48" applyNumberFormat="1" applyFont="1" applyFill="1" applyBorder="1" applyAlignment="1" applyProtection="1">
      <alignment horizontal="right" vertical="center"/>
      <protection/>
    </xf>
    <xf numFmtId="180" fontId="3" fillId="0" borderId="42" xfId="48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43" xfId="0" applyFont="1" applyFill="1" applyBorder="1" applyAlignment="1">
      <alignment horizontal="center" vertical="center" wrapText="1"/>
    </xf>
    <xf numFmtId="180" fontId="3" fillId="0" borderId="44" xfId="48" applyNumberFormat="1" applyFont="1" applyFill="1" applyBorder="1" applyAlignment="1" applyProtection="1">
      <alignment horizontal="right" vertical="center"/>
      <protection/>
    </xf>
    <xf numFmtId="179" fontId="3" fillId="0" borderId="44" xfId="42" applyNumberFormat="1" applyFont="1" applyFill="1" applyBorder="1" applyAlignment="1" applyProtection="1">
      <alignment horizontal="right" vertical="center"/>
      <protection/>
    </xf>
    <xf numFmtId="180" fontId="3" fillId="0" borderId="45" xfId="48" applyNumberFormat="1" applyFont="1" applyFill="1" applyBorder="1" applyAlignment="1" applyProtection="1">
      <alignment horizontal="right" vertical="center"/>
      <protection/>
    </xf>
    <xf numFmtId="180" fontId="3" fillId="0" borderId="46" xfId="48" applyNumberFormat="1" applyFont="1" applyFill="1" applyBorder="1" applyAlignment="1" applyProtection="1">
      <alignment horizontal="right" vertical="center"/>
      <protection/>
    </xf>
    <xf numFmtId="179" fontId="3" fillId="0" borderId="47" xfId="42" applyNumberFormat="1" applyFont="1" applyFill="1" applyBorder="1" applyAlignment="1" applyProtection="1">
      <alignment horizontal="right" vertical="center"/>
      <protection/>
    </xf>
    <xf numFmtId="0" fontId="3" fillId="0" borderId="43" xfId="0" applyFont="1" applyFill="1" applyBorder="1" applyAlignment="1">
      <alignment horizontal="centerContinuous" vertical="center" wrapText="1"/>
    </xf>
    <xf numFmtId="177" fontId="3" fillId="0" borderId="45" xfId="42" applyNumberFormat="1" applyFont="1" applyFill="1" applyBorder="1" applyAlignment="1" applyProtection="1">
      <alignment horizontal="right" vertical="center"/>
      <protection/>
    </xf>
    <xf numFmtId="0" fontId="3" fillId="0" borderId="4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="70" zoomScaleNormal="70" workbookViewId="0" topLeftCell="A34">
      <selection activeCell="F23" sqref="F23"/>
    </sheetView>
  </sheetViews>
  <sheetFormatPr defaultColWidth="10.625" defaultRowHeight="15" customHeight="1"/>
  <cols>
    <col min="1" max="1" width="12.875" style="2" customWidth="1"/>
    <col min="2" max="15" width="9.625" style="2" customWidth="1"/>
    <col min="16" max="21" width="7.625" style="2" customWidth="1"/>
    <col min="22" max="16384" width="10.625" style="2" customWidth="1"/>
  </cols>
  <sheetData>
    <row r="1" spans="1:4" ht="30" customHeight="1">
      <c r="A1" s="56" t="s">
        <v>18</v>
      </c>
      <c r="B1" s="55"/>
      <c r="C1" s="55"/>
      <c r="D1" s="55"/>
    </row>
    <row r="2" spans="2:9" ht="19.5" customHeight="1">
      <c r="B2" s="1"/>
      <c r="E2" s="1"/>
      <c r="F2" s="1"/>
      <c r="G2" s="1"/>
      <c r="H2" s="1"/>
      <c r="I2" s="1"/>
    </row>
    <row r="3" spans="1:13" ht="19.5" customHeight="1" thickBot="1">
      <c r="A3" s="12" t="s">
        <v>8</v>
      </c>
      <c r="B3" s="1"/>
      <c r="E3" s="1"/>
      <c r="F3" s="1"/>
      <c r="G3" s="1"/>
      <c r="H3" s="1"/>
      <c r="I3" s="1"/>
      <c r="M3" s="1" t="s">
        <v>14</v>
      </c>
    </row>
    <row r="4" spans="1:13" ht="39.75" customHeight="1">
      <c r="A4" s="26"/>
      <c r="B4" s="65" t="s">
        <v>10</v>
      </c>
      <c r="C4" s="66"/>
      <c r="D4" s="65" t="s">
        <v>1</v>
      </c>
      <c r="E4" s="66"/>
      <c r="F4" s="65" t="s">
        <v>4</v>
      </c>
      <c r="G4" s="66"/>
      <c r="H4" s="65" t="s">
        <v>3</v>
      </c>
      <c r="I4" s="66"/>
      <c r="J4" s="65" t="s">
        <v>2</v>
      </c>
      <c r="K4" s="66"/>
      <c r="L4" s="65" t="s">
        <v>0</v>
      </c>
      <c r="M4" s="67"/>
    </row>
    <row r="5" spans="1:15" ht="19.5" customHeight="1">
      <c r="A5" s="5" t="s">
        <v>7</v>
      </c>
      <c r="B5" s="27">
        <v>1066.8439067289078</v>
      </c>
      <c r="C5" s="7"/>
      <c r="D5" s="28">
        <v>501.8930390510128</v>
      </c>
      <c r="E5" s="7"/>
      <c r="F5" s="28">
        <v>206.2367676406847</v>
      </c>
      <c r="G5" s="29"/>
      <c r="H5" s="28">
        <v>136.9976824407239</v>
      </c>
      <c r="I5" s="29"/>
      <c r="J5" s="28">
        <v>130.61301376536565</v>
      </c>
      <c r="K5" s="29"/>
      <c r="L5" s="28">
        <v>91.10340383112067</v>
      </c>
      <c r="M5" s="30"/>
      <c r="O5" s="37"/>
    </row>
    <row r="6" spans="1:15" ht="19.5" customHeight="1">
      <c r="A6" s="3">
        <v>3</v>
      </c>
      <c r="B6" s="31">
        <v>1074.0413040417375</v>
      </c>
      <c r="C6" s="9">
        <f>B6/B$5-1</f>
        <v>0.006746438975217872</v>
      </c>
      <c r="D6" s="28">
        <v>490.98928330030856</v>
      </c>
      <c r="E6" s="9">
        <f>D6/D$5-1</f>
        <v>-0.021725257977917467</v>
      </c>
      <c r="F6" s="28">
        <v>218.67368836262398</v>
      </c>
      <c r="G6" s="9">
        <f aca="true" t="shared" si="0" ref="G6:G28">F6/F$5-1</f>
        <v>0.06030409060525743</v>
      </c>
      <c r="H6" s="28">
        <v>140.39939882368958</v>
      </c>
      <c r="I6" s="9">
        <f aca="true" t="shared" si="1" ref="I6:I28">H6/H$5-1</f>
        <v>0.024830466635357373</v>
      </c>
      <c r="J6" s="28">
        <v>132.51609244104063</v>
      </c>
      <c r="K6" s="9">
        <f aca="true" t="shared" si="2" ref="K6:K28">J6/J$5-1</f>
        <v>0.014570360340154798</v>
      </c>
      <c r="L6" s="28">
        <v>91.46284111407472</v>
      </c>
      <c r="M6" s="10">
        <f aca="true" t="shared" si="3" ref="M6:M28">L6/L$5-1</f>
        <v>0.003945377097219538</v>
      </c>
      <c r="O6" s="37"/>
    </row>
    <row r="7" spans="1:15" ht="19.5" customHeight="1">
      <c r="A7" s="3">
        <v>4</v>
      </c>
      <c r="B7" s="31">
        <v>1082.466502398065</v>
      </c>
      <c r="C7" s="9">
        <f aca="true" t="shared" si="4" ref="C7:E28">B7/B$5-1</f>
        <v>0.014643750196838168</v>
      </c>
      <c r="D7" s="28">
        <v>480.7054172110291</v>
      </c>
      <c r="E7" s="9">
        <f t="shared" si="4"/>
        <v>-0.04221541282988417</v>
      </c>
      <c r="F7" s="28">
        <v>225.1370961015766</v>
      </c>
      <c r="G7" s="9">
        <f t="shared" si="0"/>
        <v>0.09164383575784574</v>
      </c>
      <c r="H7" s="28">
        <v>145.02590051006308</v>
      </c>
      <c r="I7" s="9">
        <f t="shared" si="1"/>
        <v>0.05860112321836408</v>
      </c>
      <c r="J7" s="28">
        <v>139.79797957103233</v>
      </c>
      <c r="K7" s="9">
        <f t="shared" si="2"/>
        <v>0.07032198048937621</v>
      </c>
      <c r="L7" s="28">
        <v>91.80010900436365</v>
      </c>
      <c r="M7" s="10">
        <f t="shared" si="3"/>
        <v>0.0076474110071065304</v>
      </c>
      <c r="O7" s="37"/>
    </row>
    <row r="8" spans="1:17" ht="19.5" customHeight="1">
      <c r="A8" s="13">
        <v>5</v>
      </c>
      <c r="B8" s="32">
        <v>1077.8291288808055</v>
      </c>
      <c r="C8" s="24">
        <f t="shared" si="4"/>
        <v>0.010296934802374036</v>
      </c>
      <c r="D8" s="33">
        <v>466.82635689475916</v>
      </c>
      <c r="E8" s="15">
        <f t="shared" si="4"/>
        <v>-0.06986883544461642</v>
      </c>
      <c r="F8" s="33">
        <v>228.3963194700305</v>
      </c>
      <c r="G8" s="15">
        <f t="shared" si="0"/>
        <v>0.10744714476883788</v>
      </c>
      <c r="H8" s="33">
        <v>151.28544367558328</v>
      </c>
      <c r="I8" s="15">
        <f t="shared" si="1"/>
        <v>0.10429199224622931</v>
      </c>
      <c r="J8" s="33">
        <v>140.9621352842255</v>
      </c>
      <c r="K8" s="15">
        <f t="shared" si="2"/>
        <v>0.07923499520079291</v>
      </c>
      <c r="L8" s="33">
        <v>90.35887355620709</v>
      </c>
      <c r="M8" s="16">
        <f t="shared" si="3"/>
        <v>-0.008172365066553722</v>
      </c>
      <c r="O8" s="37"/>
      <c r="Q8" s="2" t="s">
        <v>19</v>
      </c>
    </row>
    <row r="9" spans="1:15" ht="19.5" customHeight="1">
      <c r="A9" s="18">
        <v>6</v>
      </c>
      <c r="B9" s="34">
        <v>1134.190372837116</v>
      </c>
      <c r="C9" s="20">
        <f t="shared" si="4"/>
        <v>0.06312682266209113</v>
      </c>
      <c r="D9" s="28">
        <v>483.6938165795679</v>
      </c>
      <c r="E9" s="20">
        <f t="shared" si="4"/>
        <v>-0.0362611573690208</v>
      </c>
      <c r="F9" s="28">
        <v>237.9718685014659</v>
      </c>
      <c r="G9" s="20">
        <f t="shared" si="0"/>
        <v>0.1538770279607542</v>
      </c>
      <c r="H9" s="28">
        <v>166.61285842248765</v>
      </c>
      <c r="I9" s="20">
        <f t="shared" si="1"/>
        <v>0.21617282463575704</v>
      </c>
      <c r="J9" s="28">
        <v>148.35932914424137</v>
      </c>
      <c r="K9" s="20">
        <f t="shared" si="2"/>
        <v>0.13586942730496476</v>
      </c>
      <c r="L9" s="28">
        <v>97.55250018935332</v>
      </c>
      <c r="M9" s="21">
        <f t="shared" si="3"/>
        <v>0.07078875307653054</v>
      </c>
      <c r="O9" s="37"/>
    </row>
    <row r="10" spans="1:15" ht="19.5" customHeight="1">
      <c r="A10" s="3">
        <v>7</v>
      </c>
      <c r="B10" s="31">
        <v>1146.6515420578964</v>
      </c>
      <c r="C10" s="9">
        <f t="shared" si="4"/>
        <v>0.07480722796054584</v>
      </c>
      <c r="D10" s="28">
        <v>477.79856724495033</v>
      </c>
      <c r="E10" s="9">
        <f t="shared" si="4"/>
        <v>-0.04800718466153797</v>
      </c>
      <c r="F10" s="28">
        <v>246.53668110832456</v>
      </c>
      <c r="G10" s="9">
        <f t="shared" si="0"/>
        <v>0.19540605648868703</v>
      </c>
      <c r="H10" s="28">
        <v>170.225205558137</v>
      </c>
      <c r="I10" s="9">
        <f t="shared" si="1"/>
        <v>0.2425407680293421</v>
      </c>
      <c r="J10" s="28">
        <v>151.84081004768063</v>
      </c>
      <c r="K10" s="9">
        <f t="shared" si="2"/>
        <v>0.16252435856390846</v>
      </c>
      <c r="L10" s="28">
        <v>100.25027809880393</v>
      </c>
      <c r="M10" s="10">
        <f t="shared" si="3"/>
        <v>0.10040101558267689</v>
      </c>
      <c r="O10" s="37"/>
    </row>
    <row r="11" spans="1:15" ht="19.5" customHeight="1">
      <c r="A11" s="3">
        <v>8</v>
      </c>
      <c r="B11" s="31">
        <v>1158.374244524052</v>
      </c>
      <c r="C11" s="9">
        <f t="shared" si="4"/>
        <v>0.08579543569385795</v>
      </c>
      <c r="D11" s="28">
        <v>482.07359780739876</v>
      </c>
      <c r="E11" s="9">
        <f t="shared" si="4"/>
        <v>-0.03948937263821983</v>
      </c>
      <c r="F11" s="28">
        <v>252.7982619434138</v>
      </c>
      <c r="G11" s="9">
        <f t="shared" si="0"/>
        <v>0.2257671841708202</v>
      </c>
      <c r="H11" s="28">
        <v>175.15149596099468</v>
      </c>
      <c r="I11" s="9">
        <f t="shared" si="1"/>
        <v>0.2784997004367511</v>
      </c>
      <c r="J11" s="28">
        <v>151.39621426891256</v>
      </c>
      <c r="K11" s="9">
        <f t="shared" si="2"/>
        <v>0.15912044217034937</v>
      </c>
      <c r="L11" s="28">
        <v>96.9546745433324</v>
      </c>
      <c r="M11" s="10">
        <f t="shared" si="3"/>
        <v>0.06422669698552963</v>
      </c>
      <c r="O11" s="37"/>
    </row>
    <row r="12" spans="1:15" ht="19.5" customHeight="1">
      <c r="A12" s="3">
        <v>9</v>
      </c>
      <c r="B12" s="31">
        <v>1157.1710074931034</v>
      </c>
      <c r="C12" s="9">
        <f t="shared" si="4"/>
        <v>0.0846675883833381</v>
      </c>
      <c r="D12" s="28">
        <v>473.35981446267544</v>
      </c>
      <c r="E12" s="10">
        <f t="shared" si="4"/>
        <v>-0.056851206070298255</v>
      </c>
      <c r="F12" s="28">
        <v>253.89772308438683</v>
      </c>
      <c r="G12" s="10">
        <f t="shared" si="0"/>
        <v>0.23109824687874903</v>
      </c>
      <c r="H12" s="28">
        <v>180.53595859337142</v>
      </c>
      <c r="I12" s="10">
        <f t="shared" si="1"/>
        <v>0.3178030122625295</v>
      </c>
      <c r="J12" s="28">
        <v>147.77379243515844</v>
      </c>
      <c r="K12" s="10">
        <f t="shared" si="2"/>
        <v>0.1313864382657961</v>
      </c>
      <c r="L12" s="28">
        <v>101.60371891751139</v>
      </c>
      <c r="M12" s="10">
        <f t="shared" si="3"/>
        <v>0.11525711054501597</v>
      </c>
      <c r="O12" s="37"/>
    </row>
    <row r="13" spans="1:15" ht="19.5" customHeight="1">
      <c r="A13" s="22">
        <v>10</v>
      </c>
      <c r="B13" s="35">
        <v>1128.1131379557562</v>
      </c>
      <c r="C13" s="24">
        <f t="shared" si="4"/>
        <v>0.05743036149937675</v>
      </c>
      <c r="D13" s="33">
        <v>443.2275329269879</v>
      </c>
      <c r="E13" s="24">
        <f t="shared" si="4"/>
        <v>-0.11688846339640524</v>
      </c>
      <c r="F13" s="33">
        <v>251.8742142512619</v>
      </c>
      <c r="G13" s="24">
        <f t="shared" si="0"/>
        <v>0.2212866654799832</v>
      </c>
      <c r="H13" s="33">
        <v>193.44962929310256</v>
      </c>
      <c r="I13" s="24">
        <f t="shared" si="1"/>
        <v>0.4120649769152427</v>
      </c>
      <c r="J13" s="33">
        <v>147.84475417681548</v>
      </c>
      <c r="K13" s="24">
        <f t="shared" si="2"/>
        <v>0.13192973590215962</v>
      </c>
      <c r="L13" s="33">
        <v>91.71700730758833</v>
      </c>
      <c r="M13" s="25">
        <f t="shared" si="3"/>
        <v>0.006735242050945889</v>
      </c>
      <c r="O13" s="37"/>
    </row>
    <row r="14" spans="1:15" ht="19.5" customHeight="1">
      <c r="A14" s="17">
        <v>11</v>
      </c>
      <c r="B14" s="27">
        <v>1162.835917925633</v>
      </c>
      <c r="C14" s="7">
        <f t="shared" si="4"/>
        <v>0.08997755959543352</v>
      </c>
      <c r="D14" s="28">
        <v>454.7207334826498</v>
      </c>
      <c r="E14" s="7">
        <f t="shared" si="4"/>
        <v>-0.09398876234178732</v>
      </c>
      <c r="F14" s="28">
        <v>256.0075056675816</v>
      </c>
      <c r="G14" s="7">
        <f t="shared" si="0"/>
        <v>0.24132815208590652</v>
      </c>
      <c r="H14" s="28">
        <v>203.44205710491312</v>
      </c>
      <c r="I14" s="7">
        <f t="shared" si="1"/>
        <v>0.48500364006477503</v>
      </c>
      <c r="J14" s="28">
        <v>156.2519461515745</v>
      </c>
      <c r="K14" s="7">
        <f t="shared" si="2"/>
        <v>0.19629692055239478</v>
      </c>
      <c r="L14" s="28">
        <v>92.41367551891409</v>
      </c>
      <c r="M14" s="11">
        <f t="shared" si="3"/>
        <v>0.014382247344152832</v>
      </c>
      <c r="O14" s="37"/>
    </row>
    <row r="15" spans="1:15" ht="19.5" customHeight="1">
      <c r="A15" s="3">
        <v>12</v>
      </c>
      <c r="B15" s="31">
        <v>1182.0908648413617</v>
      </c>
      <c r="C15" s="9">
        <f t="shared" si="4"/>
        <v>0.10802607334171044</v>
      </c>
      <c r="D15" s="28">
        <v>465.8546313964504</v>
      </c>
      <c r="E15" s="9">
        <f t="shared" si="4"/>
        <v>-0.07180495613707738</v>
      </c>
      <c r="F15" s="28">
        <v>254.8458781897948</v>
      </c>
      <c r="G15" s="9">
        <f t="shared" si="0"/>
        <v>0.23569565749691712</v>
      </c>
      <c r="H15" s="28">
        <v>210.278973985304</v>
      </c>
      <c r="I15" s="9">
        <f t="shared" si="1"/>
        <v>0.5349089870647075</v>
      </c>
      <c r="J15" s="28">
        <v>161.28690920682047</v>
      </c>
      <c r="K15" s="9">
        <f t="shared" si="2"/>
        <v>0.23484562952170807</v>
      </c>
      <c r="L15" s="28">
        <v>89.82447206299216</v>
      </c>
      <c r="M15" s="10">
        <f t="shared" si="3"/>
        <v>-0.014038243516118043</v>
      </c>
      <c r="O15" s="37"/>
    </row>
    <row r="16" spans="1:15" ht="19.5" customHeight="1">
      <c r="A16" s="3">
        <v>13</v>
      </c>
      <c r="B16" s="31">
        <v>1166.9981409992843</v>
      </c>
      <c r="C16" s="9">
        <f t="shared" si="4"/>
        <v>0.09387899545441791</v>
      </c>
      <c r="D16" s="28">
        <v>453.3321121703592</v>
      </c>
      <c r="E16" s="9">
        <f t="shared" si="4"/>
        <v>-0.09675552976879964</v>
      </c>
      <c r="F16" s="28">
        <v>258.8763532024559</v>
      </c>
      <c r="G16" s="9">
        <f t="shared" si="0"/>
        <v>0.25523860834302026</v>
      </c>
      <c r="H16" s="28">
        <v>209.97073581865337</v>
      </c>
      <c r="I16" s="9">
        <f t="shared" si="1"/>
        <v>0.5326590353782328</v>
      </c>
      <c r="J16" s="28">
        <v>157.57931693069017</v>
      </c>
      <c r="K16" s="9">
        <f t="shared" si="2"/>
        <v>0.20645954325628701</v>
      </c>
      <c r="L16" s="28">
        <v>87.2396228771258</v>
      </c>
      <c r="M16" s="10">
        <f t="shared" si="3"/>
        <v>-0.04241093956442299</v>
      </c>
      <c r="O16" s="37"/>
    </row>
    <row r="17" spans="1:15" ht="19.5" customHeight="1">
      <c r="A17" s="3">
        <v>14</v>
      </c>
      <c r="B17" s="31">
        <v>1206.5081944683475</v>
      </c>
      <c r="C17" s="9">
        <f t="shared" si="4"/>
        <v>0.1309135168308453</v>
      </c>
      <c r="D17" s="28">
        <v>467.776339644185</v>
      </c>
      <c r="E17" s="9">
        <f t="shared" si="4"/>
        <v>-0.06797603623141735</v>
      </c>
      <c r="F17" s="28">
        <v>255.0848867529059</v>
      </c>
      <c r="G17" s="9">
        <f t="shared" si="0"/>
        <v>0.23685456124548399</v>
      </c>
      <c r="H17" s="28">
        <v>221.3990002824164</v>
      </c>
      <c r="I17" s="9">
        <f t="shared" si="1"/>
        <v>0.6160784353283584</v>
      </c>
      <c r="J17" s="28">
        <v>168.97890233787163</v>
      </c>
      <c r="K17" s="9">
        <f t="shared" si="2"/>
        <v>0.2937371052583382</v>
      </c>
      <c r="L17" s="28">
        <v>93.26906545096864</v>
      </c>
      <c r="M17" s="10">
        <f t="shared" si="3"/>
        <v>0.023771467681520164</v>
      </c>
      <c r="O17" s="37"/>
    </row>
    <row r="18" spans="1:15" ht="19.5" customHeight="1">
      <c r="A18" s="13">
        <v>15</v>
      </c>
      <c r="B18" s="32">
        <v>1211.6293088795287</v>
      </c>
      <c r="C18" s="15">
        <f t="shared" si="4"/>
        <v>0.13571376396998236</v>
      </c>
      <c r="D18" s="33">
        <v>470.8345692362123</v>
      </c>
      <c r="E18" s="15">
        <f t="shared" si="4"/>
        <v>-0.061882647094540943</v>
      </c>
      <c r="F18" s="33">
        <v>251.27707979434058</v>
      </c>
      <c r="G18" s="15">
        <f t="shared" si="0"/>
        <v>0.2183912823543046</v>
      </c>
      <c r="H18" s="33">
        <v>225.73064430089318</v>
      </c>
      <c r="I18" s="15">
        <f t="shared" si="1"/>
        <v>0.6476968097512321</v>
      </c>
      <c r="J18" s="33">
        <v>171.03999404495374</v>
      </c>
      <c r="K18" s="15">
        <f t="shared" si="2"/>
        <v>0.30951724574866235</v>
      </c>
      <c r="L18" s="33">
        <v>92.74702150312879</v>
      </c>
      <c r="M18" s="16">
        <f t="shared" si="3"/>
        <v>0.018041232301867716</v>
      </c>
      <c r="O18" s="37"/>
    </row>
    <row r="19" spans="1:15" ht="19.5" customHeight="1">
      <c r="A19" s="18">
        <v>16</v>
      </c>
      <c r="B19" s="34">
        <v>1211.6160919220601</v>
      </c>
      <c r="C19" s="20">
        <f t="shared" si="4"/>
        <v>0.13570137513091685</v>
      </c>
      <c r="D19" s="28">
        <v>468.2044981529317</v>
      </c>
      <c r="E19" s="20">
        <f t="shared" si="4"/>
        <v>-0.06712294906855043</v>
      </c>
      <c r="F19" s="28">
        <v>245.2440521643966</v>
      </c>
      <c r="G19" s="20">
        <f t="shared" si="0"/>
        <v>0.1891383625235643</v>
      </c>
      <c r="H19" s="28">
        <v>238.81437328940885</v>
      </c>
      <c r="I19" s="20">
        <f t="shared" si="1"/>
        <v>0.7432000967807535</v>
      </c>
      <c r="J19" s="28">
        <v>170.1043161603742</v>
      </c>
      <c r="K19" s="20">
        <f t="shared" si="2"/>
        <v>0.3023535041152259</v>
      </c>
      <c r="L19" s="28">
        <v>89.24885215494866</v>
      </c>
      <c r="M19" s="21">
        <f t="shared" si="3"/>
        <v>-0.020356557474074277</v>
      </c>
      <c r="O19" s="37"/>
    </row>
    <row r="20" spans="1:15" ht="19.5" customHeight="1">
      <c r="A20" s="3">
        <v>17</v>
      </c>
      <c r="B20" s="31">
        <v>1219.0191869170546</v>
      </c>
      <c r="C20" s="9">
        <f t="shared" si="4"/>
        <v>0.14264062364543806</v>
      </c>
      <c r="D20" s="28">
        <v>456.90462841954945</v>
      </c>
      <c r="E20" s="9">
        <f t="shared" si="4"/>
        <v>-0.08963744688814201</v>
      </c>
      <c r="F20" s="28">
        <v>239.69457441870784</v>
      </c>
      <c r="G20" s="9">
        <f t="shared" si="0"/>
        <v>0.1622300774046017</v>
      </c>
      <c r="H20" s="28">
        <v>238.8610537656592</v>
      </c>
      <c r="I20" s="9">
        <f t="shared" si="1"/>
        <v>0.7435408359481517</v>
      </c>
      <c r="J20" s="28">
        <v>179.89834153955377</v>
      </c>
      <c r="K20" s="9">
        <f t="shared" si="2"/>
        <v>0.37733856951440314</v>
      </c>
      <c r="L20" s="28">
        <v>103.66058877358445</v>
      </c>
      <c r="M20" s="10">
        <f t="shared" si="3"/>
        <v>0.1378344212664233</v>
      </c>
      <c r="O20" s="37"/>
    </row>
    <row r="21" spans="1:15" ht="19.5" customHeight="1">
      <c r="A21" s="3">
        <v>18</v>
      </c>
      <c r="B21" s="31">
        <v>1199.9203335569186</v>
      </c>
      <c r="C21" s="9">
        <f t="shared" si="4"/>
        <v>0.12473842329572071</v>
      </c>
      <c r="D21" s="28">
        <v>471.8460464294829</v>
      </c>
      <c r="E21" s="10">
        <f t="shared" si="4"/>
        <v>-0.059867322882866114</v>
      </c>
      <c r="F21" s="28">
        <v>236.14811242933268</v>
      </c>
      <c r="G21" s="10">
        <f t="shared" si="0"/>
        <v>0.1450340069369247</v>
      </c>
      <c r="H21" s="28">
        <v>235.67760330322753</v>
      </c>
      <c r="I21" s="10">
        <f t="shared" si="1"/>
        <v>0.7203035781660059</v>
      </c>
      <c r="J21" s="28">
        <v>168.25750983535738</v>
      </c>
      <c r="K21" s="10">
        <f t="shared" si="2"/>
        <v>0.28821397642364044</v>
      </c>
      <c r="L21" s="28">
        <v>87.99106155951824</v>
      </c>
      <c r="M21" s="10">
        <f t="shared" si="3"/>
        <v>-0.03416274409869258</v>
      </c>
      <c r="O21" s="37"/>
    </row>
    <row r="22" spans="1:15" ht="19.5" customHeight="1">
      <c r="A22" s="3">
        <v>19</v>
      </c>
      <c r="B22" s="31">
        <v>1234.5997143775276</v>
      </c>
      <c r="C22" s="9">
        <f t="shared" si="4"/>
        <v>0.15724494144882217</v>
      </c>
      <c r="D22" s="28">
        <v>471.95419168740557</v>
      </c>
      <c r="E22" s="9">
        <f t="shared" si="4"/>
        <v>-0.05965184817110847</v>
      </c>
      <c r="F22" s="28">
        <v>234.04952533328242</v>
      </c>
      <c r="G22" s="9">
        <f t="shared" si="0"/>
        <v>0.13485838636229208</v>
      </c>
      <c r="H22" s="28">
        <v>237.2669295231655</v>
      </c>
      <c r="I22" s="9">
        <f t="shared" si="1"/>
        <v>0.7319046957296234</v>
      </c>
      <c r="J22" s="28">
        <v>183.72462589359452</v>
      </c>
      <c r="K22" s="9">
        <f t="shared" si="2"/>
        <v>0.4066333866519536</v>
      </c>
      <c r="L22" s="28">
        <v>107.60444194007954</v>
      </c>
      <c r="M22" s="10">
        <f t="shared" si="3"/>
        <v>0.18112427653687901</v>
      </c>
      <c r="O22" s="37"/>
    </row>
    <row r="23" spans="1:15" ht="19.5" customHeight="1">
      <c r="A23" s="22">
        <v>20</v>
      </c>
      <c r="B23" s="35">
        <v>1153.2485008776991</v>
      </c>
      <c r="C23" s="24">
        <f t="shared" si="4"/>
        <v>0.08099084936775802</v>
      </c>
      <c r="D23" s="33">
        <v>417.03491491295284</v>
      </c>
      <c r="E23" s="24">
        <f t="shared" si="4"/>
        <v>-0.16907611290746538</v>
      </c>
      <c r="F23" s="33">
        <v>225.25093071710313</v>
      </c>
      <c r="G23" s="24">
        <f t="shared" si="0"/>
        <v>0.09219579657855093</v>
      </c>
      <c r="H23" s="33">
        <v>231.46961254580634</v>
      </c>
      <c r="I23" s="24">
        <f t="shared" si="1"/>
        <v>0.6895877975597033</v>
      </c>
      <c r="J23" s="33">
        <v>173.72855562669818</v>
      </c>
      <c r="K23" s="24">
        <f t="shared" si="2"/>
        <v>0.33010142418722266</v>
      </c>
      <c r="L23" s="33">
        <v>105.76448707513863</v>
      </c>
      <c r="M23" s="25">
        <f t="shared" si="3"/>
        <v>0.16092794152011436</v>
      </c>
      <c r="O23" s="37"/>
    </row>
    <row r="24" spans="1:15" ht="19.5" customHeight="1">
      <c r="A24" s="17">
        <v>21</v>
      </c>
      <c r="B24" s="27">
        <v>1089.9935575030358</v>
      </c>
      <c r="C24" s="7">
        <f t="shared" si="4"/>
        <v>0.021699192007486934</v>
      </c>
      <c r="D24" s="28">
        <v>382.1455530551803</v>
      </c>
      <c r="E24" s="7">
        <f t="shared" si="4"/>
        <v>-0.23859164538773625</v>
      </c>
      <c r="F24" s="28">
        <v>221.41699843362204</v>
      </c>
      <c r="G24" s="7">
        <f t="shared" si="0"/>
        <v>0.07360584131819325</v>
      </c>
      <c r="H24" s="28">
        <v>219.87740162707152</v>
      </c>
      <c r="I24" s="7">
        <f t="shared" si="1"/>
        <v>0.6049716879131002</v>
      </c>
      <c r="J24" s="28">
        <v>163.35414086451087</v>
      </c>
      <c r="K24" s="7">
        <f t="shared" si="2"/>
        <v>0.25067277873215343</v>
      </c>
      <c r="L24" s="28">
        <v>103.19946352265102</v>
      </c>
      <c r="M24" s="11">
        <f t="shared" si="3"/>
        <v>0.1327728622956057</v>
      </c>
      <c r="O24" s="37"/>
    </row>
    <row r="25" spans="1:15" ht="19.5" customHeight="1">
      <c r="A25" s="3">
        <v>22</v>
      </c>
      <c r="B25" s="31">
        <v>1138.758331705791</v>
      </c>
      <c r="C25" s="9">
        <f t="shared" si="4"/>
        <v>0.06740857263494426</v>
      </c>
      <c r="D25" s="28">
        <v>413.50153831734985</v>
      </c>
      <c r="E25" s="9">
        <f t="shared" si="4"/>
        <v>-0.17611621173466563</v>
      </c>
      <c r="F25" s="28">
        <v>222.13802484401427</v>
      </c>
      <c r="G25" s="9">
        <f t="shared" si="0"/>
        <v>0.07710195124389019</v>
      </c>
      <c r="H25" s="28">
        <v>218.83337038249158</v>
      </c>
      <c r="I25" s="9">
        <f t="shared" si="1"/>
        <v>0.5973508929771589</v>
      </c>
      <c r="J25" s="28">
        <v>174.05610168575757</v>
      </c>
      <c r="K25" s="9">
        <f t="shared" si="2"/>
        <v>0.3326091839396146</v>
      </c>
      <c r="L25" s="28">
        <v>110.22929647617781</v>
      </c>
      <c r="M25" s="10">
        <f t="shared" si="3"/>
        <v>0.20993609284358894</v>
      </c>
      <c r="O25" s="37"/>
    </row>
    <row r="26" spans="1:15" ht="19.5" customHeight="1">
      <c r="A26" s="13">
        <v>23</v>
      </c>
      <c r="B26" s="32">
        <v>1188.3623614179537</v>
      </c>
      <c r="C26" s="15">
        <f t="shared" si="4"/>
        <v>0.11390462458715112</v>
      </c>
      <c r="D26" s="28">
        <v>428.96883845650336</v>
      </c>
      <c r="E26" s="16">
        <f t="shared" si="4"/>
        <v>-0.14529829051304566</v>
      </c>
      <c r="F26" s="28">
        <v>220.46118126190234</v>
      </c>
      <c r="G26" s="16">
        <f t="shared" si="0"/>
        <v>0.06897127890406085</v>
      </c>
      <c r="H26" s="28">
        <v>235.8862117464354</v>
      </c>
      <c r="I26" s="16">
        <f t="shared" si="1"/>
        <v>0.7218262932914836</v>
      </c>
      <c r="J26" s="28">
        <v>191.79547816104719</v>
      </c>
      <c r="K26" s="16">
        <f t="shared" si="2"/>
        <v>0.46842548557673</v>
      </c>
      <c r="L26" s="28">
        <v>111.25065179206551</v>
      </c>
      <c r="M26" s="16">
        <f t="shared" si="3"/>
        <v>0.22114703857050166</v>
      </c>
      <c r="O26" s="37"/>
    </row>
    <row r="27" spans="1:15" ht="19.5" customHeight="1">
      <c r="A27" s="13">
        <v>24</v>
      </c>
      <c r="B27" s="32">
        <v>1220.7458823444163</v>
      </c>
      <c r="C27" s="15">
        <f t="shared" si="4"/>
        <v>0.14425913167315496</v>
      </c>
      <c r="D27" s="28">
        <v>432.2459421847481</v>
      </c>
      <c r="E27" s="16">
        <f t="shared" si="4"/>
        <v>-0.13876880420169702</v>
      </c>
      <c r="F27" s="28">
        <v>226.1381742264404</v>
      </c>
      <c r="G27" s="16">
        <f t="shared" si="0"/>
        <v>0.09649785929746968</v>
      </c>
      <c r="H27" s="28">
        <v>253.61512545242948</v>
      </c>
      <c r="I27" s="16">
        <f t="shared" si="1"/>
        <v>0.8512366117008114</v>
      </c>
      <c r="J27" s="28">
        <v>204.15992598345963</v>
      </c>
      <c r="K27" s="16">
        <f t="shared" si="2"/>
        <v>0.5630902319596904</v>
      </c>
      <c r="L27" s="28">
        <v>104.58671449733872</v>
      </c>
      <c r="M27" s="16">
        <f t="shared" si="3"/>
        <v>0.1480000757294666</v>
      </c>
      <c r="O27" s="37"/>
    </row>
    <row r="28" spans="1:15" ht="19.5" customHeight="1">
      <c r="A28" s="22">
        <v>25</v>
      </c>
      <c r="B28" s="35">
        <v>1235.0357796266524</v>
      </c>
      <c r="C28" s="24">
        <f t="shared" si="4"/>
        <v>0.157653684702052</v>
      </c>
      <c r="D28" s="50">
        <v>431.85279545867024</v>
      </c>
      <c r="E28" s="25">
        <f t="shared" si="4"/>
        <v>-0.13955213191395466</v>
      </c>
      <c r="F28" s="50">
        <v>224.66196319613383</v>
      </c>
      <c r="G28" s="25">
        <f t="shared" si="0"/>
        <v>0.08934001325869478</v>
      </c>
      <c r="H28" s="50">
        <v>278.3046543993146</v>
      </c>
      <c r="I28" s="25">
        <f t="shared" si="1"/>
        <v>1.031455200125238</v>
      </c>
      <c r="J28" s="50">
        <v>201.3457450423536</v>
      </c>
      <c r="K28" s="25">
        <f t="shared" si="2"/>
        <v>0.5415442859625981</v>
      </c>
      <c r="L28" s="50">
        <v>98.8706215301801</v>
      </c>
      <c r="M28" s="25">
        <f t="shared" si="3"/>
        <v>0.08525716243772408</v>
      </c>
      <c r="O28" s="37"/>
    </row>
    <row r="29" spans="1:15" ht="19.5" customHeight="1">
      <c r="A29" s="18">
        <v>26</v>
      </c>
      <c r="B29" s="34">
        <v>1189.37881640987</v>
      </c>
      <c r="C29" s="20">
        <f>B29/B$5-1</f>
        <v>0.11485739282766438</v>
      </c>
      <c r="D29" s="51">
        <v>424.14375716874133</v>
      </c>
      <c r="E29" s="21">
        <f>D29/D$5-1</f>
        <v>-0.1549120546267807</v>
      </c>
      <c r="F29" s="51">
        <v>217.0958323234914</v>
      </c>
      <c r="G29" s="21">
        <f>F29/F$5-1</f>
        <v>0.05265338866116198</v>
      </c>
      <c r="H29" s="51">
        <v>273.97502510684996</v>
      </c>
      <c r="I29" s="21">
        <f>H29/H$5-1</f>
        <v>0.9998515319804284</v>
      </c>
      <c r="J29" s="51">
        <v>189.14109747672097</v>
      </c>
      <c r="K29" s="21">
        <f>J29/J$5-1</f>
        <v>0.4481030030935178</v>
      </c>
      <c r="L29" s="51">
        <v>85.02310433406643</v>
      </c>
      <c r="M29" s="21">
        <f>L29/L$5-1</f>
        <v>-0.06674064021060455</v>
      </c>
      <c r="O29" s="37"/>
    </row>
    <row r="30" spans="1:13" ht="19.5" customHeight="1" thickBot="1">
      <c r="A30" s="63">
        <v>27</v>
      </c>
      <c r="B30" s="58">
        <v>1148.9527321328144</v>
      </c>
      <c r="C30" s="62">
        <f>B30/B$5-1</f>
        <v>0.07696423524193308</v>
      </c>
      <c r="D30" s="64">
        <v>411.188331218177</v>
      </c>
      <c r="E30" s="59">
        <f>D30/D$5-1</f>
        <v>-0.1807251760342038</v>
      </c>
      <c r="F30" s="64">
        <v>213.34799064361897</v>
      </c>
      <c r="G30" s="59">
        <f>F30/F$5-1</f>
        <v>0.03448086916938009</v>
      </c>
      <c r="H30" s="64">
        <v>265.388272219581</v>
      </c>
      <c r="I30" s="59">
        <f>H30/H$5-1</f>
        <v>0.9371734433128753</v>
      </c>
      <c r="J30" s="64">
        <v>179.47950525336418</v>
      </c>
      <c r="K30" s="59">
        <f>J30/J$5-1</f>
        <v>0.374131873074935</v>
      </c>
      <c r="L30" s="64">
        <v>79.5486327980732</v>
      </c>
      <c r="M30" s="59">
        <f>L30/L$5-1</f>
        <v>-0.12683138661280613</v>
      </c>
    </row>
    <row r="31" ht="19.5" customHeight="1"/>
    <row r="32" ht="19.5" customHeight="1" thickBot="1">
      <c r="A32" s="12" t="s">
        <v>13</v>
      </c>
    </row>
    <row r="33" spans="1:13" ht="39.75" customHeight="1">
      <c r="A33" s="36"/>
      <c r="B33" s="65" t="s">
        <v>11</v>
      </c>
      <c r="C33" s="66"/>
      <c r="D33" s="65" t="s">
        <v>5</v>
      </c>
      <c r="E33" s="66"/>
      <c r="F33" s="65" t="s">
        <v>15</v>
      </c>
      <c r="G33" s="66"/>
      <c r="H33" s="65" t="s">
        <v>6</v>
      </c>
      <c r="I33" s="66"/>
      <c r="J33" s="68" t="s">
        <v>16</v>
      </c>
      <c r="K33" s="67"/>
      <c r="L33" s="65" t="s">
        <v>12</v>
      </c>
      <c r="M33" s="67"/>
    </row>
    <row r="34" spans="1:13" ht="19.5" customHeight="1">
      <c r="A34" s="5" t="s">
        <v>7</v>
      </c>
      <c r="B34" s="27">
        <f>D34+F34+H34+J34</f>
        <v>95.62166928326049</v>
      </c>
      <c r="C34" s="11"/>
      <c r="D34" s="6">
        <v>65.12599453552818</v>
      </c>
      <c r="E34" s="11"/>
      <c r="F34" s="6">
        <v>0.6088830323714285</v>
      </c>
      <c r="G34" s="11"/>
      <c r="H34" s="41">
        <v>24.004789495147605</v>
      </c>
      <c r="I34" s="7"/>
      <c r="J34" s="6">
        <v>5.882002220213287</v>
      </c>
      <c r="K34" s="11"/>
      <c r="L34" s="6">
        <f aca="true" t="shared" si="5" ref="L34:L59">B5+B34</f>
        <v>1162.4655760121682</v>
      </c>
      <c r="M34" s="11"/>
    </row>
    <row r="35" spans="1:13" ht="19.5" customHeight="1">
      <c r="A35" s="42">
        <v>3</v>
      </c>
      <c r="B35" s="27">
        <f aca="true" t="shared" si="6" ref="B35:B59">D35+F35+H35+J35</f>
        <v>96.69665859871954</v>
      </c>
      <c r="C35" s="10">
        <f aca="true" t="shared" si="7" ref="C35:C59">B35/B$34-1</f>
        <v>0.011242109905805986</v>
      </c>
      <c r="D35" s="8">
        <v>66.22089802304477</v>
      </c>
      <c r="E35" s="10">
        <f aca="true" t="shared" si="8" ref="E35:G59">D35/D$34-1</f>
        <v>0.016812080879921032</v>
      </c>
      <c r="F35" s="8">
        <v>0.5478756881714286</v>
      </c>
      <c r="G35" s="10">
        <f t="shared" si="8"/>
        <v>-0.10019550711142888</v>
      </c>
      <c r="H35" s="39">
        <v>24.193303079771095</v>
      </c>
      <c r="I35" s="9">
        <f aca="true" t="shared" si="9" ref="I35:I59">H35/H$34-1</f>
        <v>0.007853165496893633</v>
      </c>
      <c r="J35" s="8">
        <v>5.734581807732237</v>
      </c>
      <c r="K35" s="10">
        <f aca="true" t="shared" si="10" ref="K35:K59">J35/J$34-1</f>
        <v>-0.025062964439973356</v>
      </c>
      <c r="L35" s="6">
        <f t="shared" si="5"/>
        <v>1170.737962640457</v>
      </c>
      <c r="M35" s="10">
        <f aca="true" t="shared" si="11" ref="M35:M59">L35/L$34-1</f>
        <v>0.007116242234602055</v>
      </c>
    </row>
    <row r="36" spans="1:13" ht="19.5" customHeight="1">
      <c r="A36" s="42">
        <v>4</v>
      </c>
      <c r="B36" s="27">
        <f t="shared" si="6"/>
        <v>98.17294911824412</v>
      </c>
      <c r="C36" s="10">
        <f t="shared" si="7"/>
        <v>0.0266809798877905</v>
      </c>
      <c r="D36" s="8">
        <v>66.14951926019144</v>
      </c>
      <c r="E36" s="10">
        <f t="shared" si="8"/>
        <v>0.01571607054852575</v>
      </c>
      <c r="F36" s="8">
        <v>0.4930069734857143</v>
      </c>
      <c r="G36" s="10">
        <f t="shared" si="8"/>
        <v>-0.19030922644437875</v>
      </c>
      <c r="H36" s="39">
        <v>25.997784883166442</v>
      </c>
      <c r="I36" s="9">
        <f t="shared" si="9"/>
        <v>0.08302490585979538</v>
      </c>
      <c r="J36" s="8">
        <v>5.532638001400511</v>
      </c>
      <c r="K36" s="10">
        <f t="shared" si="10"/>
        <v>-0.059395458507682686</v>
      </c>
      <c r="L36" s="6">
        <f t="shared" si="5"/>
        <v>1180.639451516309</v>
      </c>
      <c r="M36" s="10">
        <f t="shared" si="11"/>
        <v>0.015633904245565988</v>
      </c>
    </row>
    <row r="37" spans="1:13" ht="19.5" customHeight="1">
      <c r="A37" s="43">
        <v>5</v>
      </c>
      <c r="B37" s="45">
        <f t="shared" si="6"/>
        <v>95.68713439439097</v>
      </c>
      <c r="C37" s="25">
        <f t="shared" si="7"/>
        <v>0.0006846263155744214</v>
      </c>
      <c r="D37" s="23">
        <v>64.86351487493708</v>
      </c>
      <c r="E37" s="25">
        <f t="shared" si="8"/>
        <v>-0.0040303363113772805</v>
      </c>
      <c r="F37" s="23">
        <v>0.5235212187333332</v>
      </c>
      <c r="G37" s="25">
        <f t="shared" si="8"/>
        <v>-0.1401941080631447</v>
      </c>
      <c r="H37" s="38">
        <v>25.019816501809952</v>
      </c>
      <c r="I37" s="24">
        <f t="shared" si="9"/>
        <v>0.042284353581502065</v>
      </c>
      <c r="J37" s="23">
        <v>5.280281798910588</v>
      </c>
      <c r="K37" s="25">
        <f t="shared" si="10"/>
        <v>-0.10229857092452432</v>
      </c>
      <c r="L37" s="53">
        <f t="shared" si="5"/>
        <v>1173.5162632751965</v>
      </c>
      <c r="M37" s="16">
        <f t="shared" si="11"/>
        <v>0.00950624903744468</v>
      </c>
    </row>
    <row r="38" spans="1:13" ht="19.5" customHeight="1">
      <c r="A38" s="46">
        <v>6</v>
      </c>
      <c r="B38" s="47">
        <f t="shared" si="6"/>
        <v>100.641541213715</v>
      </c>
      <c r="C38" s="11">
        <f t="shared" si="7"/>
        <v>0.052497221268791305</v>
      </c>
      <c r="D38" s="6">
        <v>66.43976220285509</v>
      </c>
      <c r="E38" s="11">
        <f>D38/D$34-1</f>
        <v>0.020172707943987067</v>
      </c>
      <c r="F38" s="6">
        <v>0.34254281495238104</v>
      </c>
      <c r="G38" s="11">
        <f>F38/F$34-1</f>
        <v>-0.4374242724119394</v>
      </c>
      <c r="H38" s="41">
        <v>28.598436990483407</v>
      </c>
      <c r="I38" s="7">
        <f t="shared" si="9"/>
        <v>0.19136378997467873</v>
      </c>
      <c r="J38" s="6">
        <v>5.260799205424126</v>
      </c>
      <c r="K38" s="11">
        <f t="shared" si="10"/>
        <v>-0.10561080930136657</v>
      </c>
      <c r="L38" s="19">
        <f t="shared" si="5"/>
        <v>1234.831914050831</v>
      </c>
      <c r="M38" s="21">
        <f t="shared" si="11"/>
        <v>0.062252456788367994</v>
      </c>
    </row>
    <row r="39" spans="1:13" ht="19.5" customHeight="1">
      <c r="A39" s="42">
        <v>7</v>
      </c>
      <c r="B39" s="48">
        <f t="shared" si="6"/>
        <v>101.70541756281234</v>
      </c>
      <c r="C39" s="10">
        <f t="shared" si="7"/>
        <v>0.0636231130992908</v>
      </c>
      <c r="D39" s="8">
        <v>66.77408799148007</v>
      </c>
      <c r="E39" s="10">
        <f t="shared" si="8"/>
        <v>0.02530623090988371</v>
      </c>
      <c r="F39" s="8">
        <v>0.35912538566666674</v>
      </c>
      <c r="G39" s="10">
        <f t="shared" si="8"/>
        <v>-0.4101898614780344</v>
      </c>
      <c r="H39" s="39">
        <v>29.139666356417248</v>
      </c>
      <c r="I39" s="9">
        <f t="shared" si="9"/>
        <v>0.21391051407918504</v>
      </c>
      <c r="J39" s="8">
        <v>5.432537829248345</v>
      </c>
      <c r="K39" s="10">
        <f t="shared" si="10"/>
        <v>-0.07641350243295963</v>
      </c>
      <c r="L39" s="6">
        <f t="shared" si="5"/>
        <v>1248.3569596207087</v>
      </c>
      <c r="M39" s="10">
        <f t="shared" si="11"/>
        <v>0.07388724912026245</v>
      </c>
    </row>
    <row r="40" spans="1:13" ht="19.5" customHeight="1">
      <c r="A40" s="42">
        <v>8</v>
      </c>
      <c r="B40" s="48">
        <f t="shared" si="6"/>
        <v>102.85035968332187</v>
      </c>
      <c r="C40" s="10">
        <f t="shared" si="7"/>
        <v>0.07559678108784951</v>
      </c>
      <c r="D40" s="8">
        <v>67.29767635866307</v>
      </c>
      <c r="E40" s="10">
        <f t="shared" si="8"/>
        <v>0.033345852737038495</v>
      </c>
      <c r="F40" s="8">
        <v>0.3496185054476191</v>
      </c>
      <c r="G40" s="10">
        <f t="shared" si="8"/>
        <v>-0.4258035010666119</v>
      </c>
      <c r="H40" s="39">
        <v>29.64988451555858</v>
      </c>
      <c r="I40" s="9">
        <f t="shared" si="9"/>
        <v>0.2351653623770411</v>
      </c>
      <c r="J40" s="8">
        <v>5.553180303652598</v>
      </c>
      <c r="K40" s="10">
        <f t="shared" si="10"/>
        <v>-0.055903058899009594</v>
      </c>
      <c r="L40" s="6">
        <f t="shared" si="5"/>
        <v>1261.2246042073739</v>
      </c>
      <c r="M40" s="10">
        <f t="shared" si="11"/>
        <v>0.08495651848375418</v>
      </c>
    </row>
    <row r="41" spans="1:13" ht="19.5" customHeight="1">
      <c r="A41" s="42">
        <v>9</v>
      </c>
      <c r="B41" s="48">
        <f t="shared" si="6"/>
        <v>101.762922043294</v>
      </c>
      <c r="C41" s="10">
        <f t="shared" si="7"/>
        <v>0.06422448809005044</v>
      </c>
      <c r="D41" s="8">
        <v>64.6917984651695</v>
      </c>
      <c r="E41" s="10">
        <f t="shared" si="8"/>
        <v>-0.006667016349697574</v>
      </c>
      <c r="F41" s="8">
        <v>0.3715037169904762</v>
      </c>
      <c r="G41" s="10">
        <f t="shared" si="8"/>
        <v>-0.3898602896789988</v>
      </c>
      <c r="H41" s="39">
        <v>31.207113724399004</v>
      </c>
      <c r="I41" s="9">
        <f t="shared" si="9"/>
        <v>0.30003696681894665</v>
      </c>
      <c r="J41" s="8">
        <v>5.4925061367350185</v>
      </c>
      <c r="K41" s="10">
        <f t="shared" si="10"/>
        <v>-0.06621828229506255</v>
      </c>
      <c r="L41" s="6">
        <f t="shared" si="5"/>
        <v>1258.9339295363975</v>
      </c>
      <c r="M41" s="10">
        <f t="shared" si="11"/>
        <v>0.08298598729707196</v>
      </c>
    </row>
    <row r="42" spans="1:13" ht="19.5" customHeight="1">
      <c r="A42" s="44">
        <v>10</v>
      </c>
      <c r="B42" s="49">
        <f t="shared" si="6"/>
        <v>95.5008168951064</v>
      </c>
      <c r="C42" s="25">
        <f t="shared" si="7"/>
        <v>-0.0012638598453671435</v>
      </c>
      <c r="D42" s="23">
        <v>58.60994412029319</v>
      </c>
      <c r="E42" s="25">
        <f t="shared" si="8"/>
        <v>-0.10005298900549287</v>
      </c>
      <c r="F42" s="23">
        <v>0.3769319348666666</v>
      </c>
      <c r="G42" s="25">
        <f t="shared" si="8"/>
        <v>-0.38094524756483605</v>
      </c>
      <c r="H42" s="38">
        <v>31.447885947133283</v>
      </c>
      <c r="I42" s="24">
        <f t="shared" si="9"/>
        <v>0.31006714112157674</v>
      </c>
      <c r="J42" s="23">
        <v>5.066054892813259</v>
      </c>
      <c r="K42" s="25">
        <f t="shared" si="10"/>
        <v>-0.13871931645929236</v>
      </c>
      <c r="L42" s="54">
        <f t="shared" si="5"/>
        <v>1223.6139548508627</v>
      </c>
      <c r="M42" s="25">
        <f t="shared" si="11"/>
        <v>0.05260231365169865</v>
      </c>
    </row>
    <row r="43" spans="1:13" ht="19.5" customHeight="1">
      <c r="A43" s="46">
        <v>11</v>
      </c>
      <c r="B43" s="47">
        <f t="shared" si="6"/>
        <v>95.7265532826685</v>
      </c>
      <c r="C43" s="11">
        <f t="shared" si="7"/>
        <v>0.0010968643425091074</v>
      </c>
      <c r="D43" s="6">
        <v>58.89907279236124</v>
      </c>
      <c r="E43" s="11">
        <f t="shared" si="8"/>
        <v>-0.09561346106998747</v>
      </c>
      <c r="F43" s="6">
        <v>0.3702946234952382</v>
      </c>
      <c r="G43" s="11">
        <f t="shared" si="8"/>
        <v>-0.3918460462709158</v>
      </c>
      <c r="H43" s="41">
        <v>31.36570726769538</v>
      </c>
      <c r="I43" s="7">
        <f t="shared" si="9"/>
        <v>0.3066437126655801</v>
      </c>
      <c r="J43" s="6">
        <v>5.091478599116644</v>
      </c>
      <c r="K43" s="11">
        <f t="shared" si="10"/>
        <v>-0.13439702868183856</v>
      </c>
      <c r="L43" s="6">
        <f t="shared" si="5"/>
        <v>1258.5624712083015</v>
      </c>
      <c r="M43" s="11">
        <f t="shared" si="11"/>
        <v>0.0826664437890654</v>
      </c>
    </row>
    <row r="44" spans="1:13" ht="19.5" customHeight="1">
      <c r="A44" s="42">
        <v>12</v>
      </c>
      <c r="B44" s="48">
        <f t="shared" si="6"/>
        <v>97.74442930378284</v>
      </c>
      <c r="C44" s="10">
        <f t="shared" si="7"/>
        <v>0.022199570834034343</v>
      </c>
      <c r="D44" s="8">
        <v>59.35742823275053</v>
      </c>
      <c r="E44" s="10">
        <f t="shared" si="8"/>
        <v>-0.08857548117181879</v>
      </c>
      <c r="F44" s="8">
        <v>0.4425307056761904</v>
      </c>
      <c r="G44" s="10">
        <f t="shared" si="8"/>
        <v>-0.27320900378409707</v>
      </c>
      <c r="H44" s="39">
        <v>32.85649657706921</v>
      </c>
      <c r="I44" s="9">
        <f t="shared" si="9"/>
        <v>0.36874754030694223</v>
      </c>
      <c r="J44" s="8">
        <v>5.0879737882869005</v>
      </c>
      <c r="K44" s="10">
        <f t="shared" si="10"/>
        <v>-0.13499288204920024</v>
      </c>
      <c r="L44" s="6">
        <f t="shared" si="5"/>
        <v>1279.8352941451446</v>
      </c>
      <c r="M44" s="10">
        <f t="shared" si="11"/>
        <v>0.10096618820800929</v>
      </c>
    </row>
    <row r="45" spans="1:13" ht="19.5" customHeight="1">
      <c r="A45" s="42">
        <v>13</v>
      </c>
      <c r="B45" s="48">
        <f t="shared" si="6"/>
        <v>95.64231707338914</v>
      </c>
      <c r="C45" s="10">
        <f t="shared" si="7"/>
        <v>0.000215932123789786</v>
      </c>
      <c r="D45" s="8">
        <v>58.040999759272914</v>
      </c>
      <c r="E45" s="10">
        <f t="shared" si="8"/>
        <v>-0.10878904540014644</v>
      </c>
      <c r="F45" s="8">
        <v>0.3676844554952381</v>
      </c>
      <c r="G45" s="10">
        <f t="shared" si="8"/>
        <v>-0.3961328597658398</v>
      </c>
      <c r="H45" s="39">
        <v>32.52254145544993</v>
      </c>
      <c r="I45" s="9">
        <f t="shared" si="9"/>
        <v>0.3548355198875679</v>
      </c>
      <c r="J45" s="8">
        <v>4.711091403171054</v>
      </c>
      <c r="K45" s="10">
        <f t="shared" si="10"/>
        <v>-0.19906670776465207</v>
      </c>
      <c r="L45" s="6">
        <f t="shared" si="5"/>
        <v>1262.6404580726735</v>
      </c>
      <c r="M45" s="10">
        <f t="shared" si="11"/>
        <v>0.08617449335932559</v>
      </c>
    </row>
    <row r="46" spans="1:13" ht="19.5" customHeight="1">
      <c r="A46" s="42">
        <v>14</v>
      </c>
      <c r="B46" s="48">
        <f t="shared" si="6"/>
        <v>92.95249535327251</v>
      </c>
      <c r="C46" s="10">
        <f t="shared" si="7"/>
        <v>-0.027913902256622047</v>
      </c>
      <c r="D46" s="8">
        <v>55.3482650594462</v>
      </c>
      <c r="E46" s="10">
        <f t="shared" si="8"/>
        <v>-0.1501355878833902</v>
      </c>
      <c r="F46" s="8">
        <v>0.40814204954285715</v>
      </c>
      <c r="G46" s="10">
        <f t="shared" si="8"/>
        <v>-0.3296872669398284</v>
      </c>
      <c r="H46" s="39">
        <v>32.76772216385082</v>
      </c>
      <c r="I46" s="9">
        <f t="shared" si="9"/>
        <v>0.36504934444330694</v>
      </c>
      <c r="J46" s="8">
        <v>4.428366080432642</v>
      </c>
      <c r="K46" s="10">
        <f t="shared" si="10"/>
        <v>-0.24713287845850795</v>
      </c>
      <c r="L46" s="6">
        <f t="shared" si="5"/>
        <v>1299.46068982162</v>
      </c>
      <c r="M46" s="10">
        <f t="shared" si="11"/>
        <v>0.11784874893191488</v>
      </c>
    </row>
    <row r="47" spans="1:13" ht="19.5" customHeight="1">
      <c r="A47" s="44">
        <v>15</v>
      </c>
      <c r="B47" s="49">
        <f t="shared" si="6"/>
        <v>92.74908085870169</v>
      </c>
      <c r="C47" s="25">
        <f t="shared" si="7"/>
        <v>-0.030041186752861604</v>
      </c>
      <c r="D47" s="23">
        <v>54.56085277366178</v>
      </c>
      <c r="E47" s="25">
        <f t="shared" si="8"/>
        <v>-0.16222618690456692</v>
      </c>
      <c r="F47" s="23">
        <v>0.4301888422857143</v>
      </c>
      <c r="G47" s="25">
        <f t="shared" si="8"/>
        <v>-0.2934786824158172</v>
      </c>
      <c r="H47" s="38">
        <v>33.51574911242671</v>
      </c>
      <c r="I47" s="24">
        <f t="shared" si="9"/>
        <v>0.3962109152926201</v>
      </c>
      <c r="J47" s="23">
        <v>4.242290130327487</v>
      </c>
      <c r="K47" s="25">
        <f t="shared" si="10"/>
        <v>-0.2787676761241247</v>
      </c>
      <c r="L47" s="53">
        <f t="shared" si="5"/>
        <v>1304.3783897382305</v>
      </c>
      <c r="M47" s="16">
        <f t="shared" si="11"/>
        <v>0.12207915370095801</v>
      </c>
    </row>
    <row r="48" spans="1:13" ht="19.5" customHeight="1">
      <c r="A48" s="46">
        <v>16</v>
      </c>
      <c r="B48" s="47">
        <f t="shared" si="6"/>
        <v>91.77152850511067</v>
      </c>
      <c r="C48" s="11">
        <f t="shared" si="7"/>
        <v>-0.04026431254556473</v>
      </c>
      <c r="D48" s="6">
        <v>54.543233901614755</v>
      </c>
      <c r="E48" s="11">
        <f t="shared" si="8"/>
        <v>-0.16249672207524157</v>
      </c>
      <c r="F48" s="6">
        <v>0.40222257040952375</v>
      </c>
      <c r="G48" s="11">
        <f t="shared" si="8"/>
        <v>-0.33940913274758244</v>
      </c>
      <c r="H48" s="41">
        <v>32.703600998426424</v>
      </c>
      <c r="I48" s="7">
        <f t="shared" si="9"/>
        <v>0.3623781622845399</v>
      </c>
      <c r="J48" s="6">
        <v>4.122471034659962</v>
      </c>
      <c r="K48" s="11">
        <f t="shared" si="10"/>
        <v>-0.29913813692670155</v>
      </c>
      <c r="L48" s="19">
        <f t="shared" si="5"/>
        <v>1303.3876204271708</v>
      </c>
      <c r="M48" s="21">
        <f t="shared" si="11"/>
        <v>0.12122685378644493</v>
      </c>
    </row>
    <row r="49" spans="1:13" ht="19.5" customHeight="1">
      <c r="A49" s="42">
        <v>17</v>
      </c>
      <c r="B49" s="48">
        <f t="shared" si="6"/>
        <v>91.76613003877536</v>
      </c>
      <c r="C49" s="10">
        <f t="shared" si="7"/>
        <v>-0.04032076906191473</v>
      </c>
      <c r="D49" s="8">
        <v>55.64397783279708</v>
      </c>
      <c r="E49" s="10">
        <f t="shared" si="8"/>
        <v>-0.1455949620478867</v>
      </c>
      <c r="F49" s="8">
        <v>0.4105599403714286</v>
      </c>
      <c r="G49" s="10">
        <f t="shared" si="8"/>
        <v>-0.3257162401579612</v>
      </c>
      <c r="H49" s="39">
        <v>31.657635765383382</v>
      </c>
      <c r="I49" s="9">
        <f t="shared" si="9"/>
        <v>0.3188049731401621</v>
      </c>
      <c r="J49" s="8">
        <v>4.053956500223468</v>
      </c>
      <c r="K49" s="10">
        <f t="shared" si="10"/>
        <v>-0.3107863022743864</v>
      </c>
      <c r="L49" s="6">
        <f t="shared" si="5"/>
        <v>1310.78531695583</v>
      </c>
      <c r="M49" s="10">
        <f t="shared" si="11"/>
        <v>0.12759065214857546</v>
      </c>
    </row>
    <row r="50" spans="1:13" ht="19.5" customHeight="1">
      <c r="A50" s="42">
        <v>18</v>
      </c>
      <c r="B50" s="48">
        <f t="shared" si="6"/>
        <v>90.20413407416706</v>
      </c>
      <c r="C50" s="10">
        <f t="shared" si="7"/>
        <v>-0.056655936355231806</v>
      </c>
      <c r="D50" s="8">
        <v>55.89347280539727</v>
      </c>
      <c r="E50" s="10">
        <f t="shared" si="8"/>
        <v>-0.1417640036973914</v>
      </c>
      <c r="F50" s="8">
        <v>0.3834825898095238</v>
      </c>
      <c r="G50" s="10">
        <f t="shared" si="8"/>
        <v>-0.3701867691796784</v>
      </c>
      <c r="H50" s="39">
        <v>29.91165670853539</v>
      </c>
      <c r="I50" s="9">
        <f t="shared" si="9"/>
        <v>0.2460703608578536</v>
      </c>
      <c r="J50" s="8">
        <v>4.015521970424877</v>
      </c>
      <c r="K50" s="10">
        <f t="shared" si="10"/>
        <v>-0.3173205619294597</v>
      </c>
      <c r="L50" s="6">
        <f t="shared" si="5"/>
        <v>1290.1244676310857</v>
      </c>
      <c r="M50" s="10">
        <f t="shared" si="11"/>
        <v>0.10981735223235667</v>
      </c>
    </row>
    <row r="51" spans="1:13" ht="19.5" customHeight="1">
      <c r="A51" s="42">
        <v>19</v>
      </c>
      <c r="B51" s="48">
        <f t="shared" si="6"/>
        <v>90.00388212427444</v>
      </c>
      <c r="C51" s="10">
        <f t="shared" si="7"/>
        <v>-0.05875014733683903</v>
      </c>
      <c r="D51" s="8">
        <v>55.09264897419</v>
      </c>
      <c r="E51" s="10">
        <f t="shared" si="8"/>
        <v>-0.15406053501209394</v>
      </c>
      <c r="F51" s="8">
        <v>0.5000792459142857</v>
      </c>
      <c r="G51" s="10">
        <f t="shared" si="8"/>
        <v>-0.1786940687661842</v>
      </c>
      <c r="H51" s="39">
        <v>30.48815726461214</v>
      </c>
      <c r="I51" s="9">
        <f t="shared" si="9"/>
        <v>0.27008642466017463</v>
      </c>
      <c r="J51" s="8">
        <v>3.922996639558019</v>
      </c>
      <c r="K51" s="10">
        <f t="shared" si="10"/>
        <v>-0.3330508060543086</v>
      </c>
      <c r="L51" s="6">
        <f t="shared" si="5"/>
        <v>1324.603596501802</v>
      </c>
      <c r="M51" s="10">
        <f t="shared" si="11"/>
        <v>0.13947769623066808</v>
      </c>
    </row>
    <row r="52" spans="1:13" ht="19.5" customHeight="1">
      <c r="A52" s="44">
        <v>20</v>
      </c>
      <c r="B52" s="49">
        <f t="shared" si="6"/>
        <v>86.65758468992824</v>
      </c>
      <c r="C52" s="25">
        <f t="shared" si="7"/>
        <v>-0.09374532635252264</v>
      </c>
      <c r="D52" s="23">
        <v>50.79322461831418</v>
      </c>
      <c r="E52" s="25">
        <f t="shared" si="8"/>
        <v>-0.2200775591902101</v>
      </c>
      <c r="F52" s="23">
        <v>0.4399751505809523</v>
      </c>
      <c r="G52" s="25">
        <f t="shared" si="8"/>
        <v>-0.2774061236895161</v>
      </c>
      <c r="H52" s="38">
        <v>31.86148352838077</v>
      </c>
      <c r="I52" s="24">
        <f t="shared" si="9"/>
        <v>0.32729693525624715</v>
      </c>
      <c r="J52" s="23">
        <v>3.5629013926523494</v>
      </c>
      <c r="K52" s="25">
        <f t="shared" si="10"/>
        <v>-0.3942706481122077</v>
      </c>
      <c r="L52" s="54">
        <f t="shared" si="5"/>
        <v>1239.9060855676273</v>
      </c>
      <c r="M52" s="25">
        <f t="shared" si="11"/>
        <v>0.06661746476925234</v>
      </c>
    </row>
    <row r="53" spans="1:13" ht="19.5" customHeight="1">
      <c r="A53" s="46">
        <v>21</v>
      </c>
      <c r="B53" s="47">
        <f t="shared" si="6"/>
        <v>77.10198948949751</v>
      </c>
      <c r="C53" s="11">
        <f t="shared" si="7"/>
        <v>-0.19367660000686715</v>
      </c>
      <c r="D53" s="6">
        <v>45.234705405729784</v>
      </c>
      <c r="E53" s="11">
        <f t="shared" si="8"/>
        <v>-0.3054277984030954</v>
      </c>
      <c r="F53" s="6">
        <v>0.3901005787904762</v>
      </c>
      <c r="G53" s="11">
        <f t="shared" si="8"/>
        <v>-0.359317704631801</v>
      </c>
      <c r="H53" s="41">
        <v>28.202776998201294</v>
      </c>
      <c r="I53" s="7">
        <f t="shared" si="9"/>
        <v>0.17488124625722223</v>
      </c>
      <c r="J53" s="6">
        <v>3.2744065067759567</v>
      </c>
      <c r="K53" s="11">
        <f t="shared" si="10"/>
        <v>-0.4433177030223522</v>
      </c>
      <c r="L53" s="6">
        <f t="shared" si="5"/>
        <v>1167.0955469925334</v>
      </c>
      <c r="M53" s="11">
        <f t="shared" si="11"/>
        <v>0.00398288867722707</v>
      </c>
    </row>
    <row r="54" spans="1:13" ht="19.5" customHeight="1">
      <c r="A54" s="42">
        <v>22</v>
      </c>
      <c r="B54" s="48">
        <f t="shared" si="6"/>
        <v>78.59536805761401</v>
      </c>
      <c r="C54" s="10">
        <f t="shared" si="7"/>
        <v>-0.17805902525304584</v>
      </c>
      <c r="D54" s="8">
        <v>46.316103039967025</v>
      </c>
      <c r="E54" s="10">
        <f t="shared" si="8"/>
        <v>-0.2888230978998685</v>
      </c>
      <c r="F54" s="8">
        <v>0.4029403485904762</v>
      </c>
      <c r="G54" s="10">
        <f t="shared" si="8"/>
        <v>-0.3382302886300893</v>
      </c>
      <c r="H54" s="39">
        <v>28.71983098822587</v>
      </c>
      <c r="I54" s="9">
        <f t="shared" si="9"/>
        <v>0.1964208640126328</v>
      </c>
      <c r="J54" s="8">
        <v>3.156493680830634</v>
      </c>
      <c r="K54" s="10">
        <f t="shared" si="10"/>
        <v>-0.4633640786493657</v>
      </c>
      <c r="L54" s="6">
        <f t="shared" si="5"/>
        <v>1217.353699763405</v>
      </c>
      <c r="M54" s="10">
        <f t="shared" si="11"/>
        <v>0.047216988514645175</v>
      </c>
    </row>
    <row r="55" spans="1:13" ht="19.5" customHeight="1">
      <c r="A55" s="43">
        <v>23</v>
      </c>
      <c r="B55" s="48">
        <f t="shared" si="6"/>
        <v>77.71517199381947</v>
      </c>
      <c r="C55" s="16">
        <f t="shared" si="7"/>
        <v>-0.18726401059153785</v>
      </c>
      <c r="D55" s="14">
        <v>46.22684269596147</v>
      </c>
      <c r="E55" s="16">
        <f t="shared" si="8"/>
        <v>-0.2901936772613377</v>
      </c>
      <c r="F55" s="14">
        <v>0.4146514098571429</v>
      </c>
      <c r="G55" s="16">
        <f t="shared" si="8"/>
        <v>-0.3189966088524555</v>
      </c>
      <c r="H55" s="40">
        <v>28.0396361654093</v>
      </c>
      <c r="I55" s="15">
        <f t="shared" si="9"/>
        <v>0.16808506781854127</v>
      </c>
      <c r="J55" s="14">
        <v>3.0340417225915557</v>
      </c>
      <c r="K55" s="16">
        <f t="shared" si="10"/>
        <v>-0.48418215277696064</v>
      </c>
      <c r="L55" s="6">
        <f t="shared" si="5"/>
        <v>1266.0775334117732</v>
      </c>
      <c r="M55" s="16">
        <f t="shared" si="11"/>
        <v>0.08913120486117565</v>
      </c>
    </row>
    <row r="56" spans="1:13" ht="19.5" customHeight="1">
      <c r="A56" s="43">
        <v>24</v>
      </c>
      <c r="B56" s="48">
        <f t="shared" si="6"/>
        <v>79.59279814057474</v>
      </c>
      <c r="C56" s="16">
        <f t="shared" si="7"/>
        <v>-0.16762802054002368</v>
      </c>
      <c r="D56" s="14">
        <v>46.288208428078946</v>
      </c>
      <c r="E56" s="16">
        <f t="shared" si="8"/>
        <v>-0.28925141553381817</v>
      </c>
      <c r="F56" s="14">
        <v>0.5201610133238096</v>
      </c>
      <c r="G56" s="16">
        <f t="shared" si="8"/>
        <v>-0.1457127466700321</v>
      </c>
      <c r="H56" s="40">
        <v>29.845585203940114</v>
      </c>
      <c r="I56" s="15">
        <f t="shared" si="9"/>
        <v>0.24331793078098785</v>
      </c>
      <c r="J56" s="14">
        <v>2.9388434952318803</v>
      </c>
      <c r="K56" s="16">
        <f t="shared" si="10"/>
        <v>-0.5003668163992439</v>
      </c>
      <c r="L56" s="6">
        <f t="shared" si="5"/>
        <v>1300.338680484991</v>
      </c>
      <c r="M56" s="16">
        <f t="shared" si="11"/>
        <v>0.11860403208307968</v>
      </c>
    </row>
    <row r="57" spans="1:13" ht="19.5" customHeight="1">
      <c r="A57" s="44">
        <v>25</v>
      </c>
      <c r="B57" s="49">
        <f t="shared" si="6"/>
        <v>80.83285062957371</v>
      </c>
      <c r="C57" s="25">
        <f t="shared" si="7"/>
        <v>-0.15465969967411664</v>
      </c>
      <c r="D57" s="23">
        <v>48.03411463390832</v>
      </c>
      <c r="E57" s="25">
        <f t="shared" si="8"/>
        <v>-0.2624432843370358</v>
      </c>
      <c r="F57" s="23">
        <v>0.5777702497809524</v>
      </c>
      <c r="G57" s="25">
        <f t="shared" si="8"/>
        <v>-0.051098127121888326</v>
      </c>
      <c r="H57" s="38">
        <v>29.333357204807157</v>
      </c>
      <c r="I57" s="24">
        <f t="shared" si="9"/>
        <v>0.221979355858825</v>
      </c>
      <c r="J57" s="23">
        <v>2.8876085410772845</v>
      </c>
      <c r="K57" s="25">
        <f t="shared" si="10"/>
        <v>-0.5090772779455739</v>
      </c>
      <c r="L57" s="23">
        <f t="shared" si="5"/>
        <v>1315.868630256226</v>
      </c>
      <c r="M57" s="25">
        <f t="shared" si="11"/>
        <v>0.13196352426220326</v>
      </c>
    </row>
    <row r="58" spans="1:13" ht="19.5" customHeight="1">
      <c r="A58" s="46">
        <v>26</v>
      </c>
      <c r="B58" s="34">
        <f t="shared" si="6"/>
        <v>79.33339345117832</v>
      </c>
      <c r="C58" s="21">
        <f t="shared" si="7"/>
        <v>-0.17034084380843983</v>
      </c>
      <c r="D58" s="19">
        <v>47.434264684650884</v>
      </c>
      <c r="E58" s="21">
        <f t="shared" si="8"/>
        <v>-0.2716538914615104</v>
      </c>
      <c r="F58" s="19">
        <v>0.5591921974571428</v>
      </c>
      <c r="G58" s="21">
        <f t="shared" si="8"/>
        <v>-0.08160982039646247</v>
      </c>
      <c r="H58" s="52">
        <v>28.528100336765824</v>
      </c>
      <c r="I58" s="20">
        <f t="shared" si="9"/>
        <v>0.1884336808090974</v>
      </c>
      <c r="J58" s="19">
        <v>2.811836232304466</v>
      </c>
      <c r="K58" s="21">
        <f t="shared" si="10"/>
        <v>-0.5219593384984296</v>
      </c>
      <c r="L58" s="19">
        <f t="shared" si="5"/>
        <v>1268.7122098610484</v>
      </c>
      <c r="M58" s="21">
        <f t="shared" si="11"/>
        <v>0.09139766031899099</v>
      </c>
    </row>
    <row r="59" spans="1:13" ht="19.5" customHeight="1" thickBot="1">
      <c r="A59" s="57">
        <v>27</v>
      </c>
      <c r="B59" s="58">
        <f t="shared" si="6"/>
        <v>78.43668456988284</v>
      </c>
      <c r="C59" s="59">
        <f t="shared" si="7"/>
        <v>-0.17971851822070262</v>
      </c>
      <c r="D59" s="60">
        <v>46.15622773044122</v>
      </c>
      <c r="E59" s="59">
        <f t="shared" si="8"/>
        <v>-0.2912779595978128</v>
      </c>
      <c r="F59" s="60">
        <v>0.5591921974571428</v>
      </c>
      <c r="G59" s="59">
        <f t="shared" si="8"/>
        <v>-0.08160982039646247</v>
      </c>
      <c r="H59" s="61">
        <v>28.87070189644626</v>
      </c>
      <c r="I59" s="62">
        <f t="shared" si="9"/>
        <v>0.20270589759940472</v>
      </c>
      <c r="J59" s="60">
        <v>2.850562745538214</v>
      </c>
      <c r="K59" s="59">
        <f t="shared" si="10"/>
        <v>-0.5153754386997069</v>
      </c>
      <c r="L59" s="60">
        <f t="shared" si="5"/>
        <v>1227.3894167026972</v>
      </c>
      <c r="M59" s="59">
        <f t="shared" si="11"/>
        <v>0.055850118945672156</v>
      </c>
    </row>
    <row r="60" ht="19.5" customHeight="1">
      <c r="A60" s="4" t="s">
        <v>9</v>
      </c>
    </row>
    <row r="61" ht="14.25" customHeight="1"/>
    <row r="62" ht="14.25" customHeight="1">
      <c r="A62" s="4" t="s">
        <v>17</v>
      </c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12">
    <mergeCell ref="B33:C33"/>
    <mergeCell ref="D33:E33"/>
    <mergeCell ref="F33:G33"/>
    <mergeCell ref="H33:I33"/>
    <mergeCell ref="J33:K33"/>
    <mergeCell ref="L33:M33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52" r:id="rId1"/>
  <headerFooter alignWithMargins="0">
    <oddHeader>&amp;L&amp;"ＭＳ ゴシック,標準"平成29年版　環境統計集&amp;R&amp;"ＭＳ ゴシック,標準"2章 地球環境（温室効果ガス排出）</oddHeader>
  </headerFooter>
  <ignoredErrors>
    <ignoredError sqref="L35:L58 L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2017-07-20T00:44:52Z</cp:lastPrinted>
  <dcterms:created xsi:type="dcterms:W3CDTF">2001-12-25T06:46:50Z</dcterms:created>
  <dcterms:modified xsi:type="dcterms:W3CDTF">2017-08-28T02:49:09Z</dcterms:modified>
  <cp:category/>
  <cp:version/>
  <cp:contentType/>
  <cp:contentStatus/>
</cp:coreProperties>
</file>