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st01\地球環境局_地球温暖化対策課\03_算定ライン\2017\40_低炭素社会実行計画\07_中環審フォローアップ専門委員会\01 環境省３業種フォローアップ\03 業界調査票_事前書面質疑\"/>
    </mc:Choice>
  </mc:AlternateContent>
  <bookViews>
    <workbookView xWindow="0" yWindow="0" windowWidth="21600" windowHeight="9210"/>
  </bookViews>
  <sheets>
    <sheet name="【別紙1】参加者リスト" sheetId="11" r:id="rId1"/>
    <sheet name="【別紙2】各企業の目標水準値" sheetId="10" r:id="rId2"/>
    <sheet name="【別紙3】変更点" sheetId="9" r:id="rId3"/>
    <sheet name="【別紙4-1】実績（基準年度）" sheetId="8" r:id="rId4"/>
    <sheet name="【別紙4-2】実績（BAU）" sheetId="7" r:id="rId5"/>
    <sheet name="【別紙5-1】要因分析（CO2）" sheetId="6" r:id="rId6"/>
    <sheet name="【別紙5-2】要因分析（エネルギー）" sheetId="5" r:id="rId7"/>
    <sheet name="【別紙6】対策リスト" sheetId="4" r:id="rId8"/>
    <sheet name="【別紙7】クレジット活用実績" sheetId="3" r:id="rId9"/>
    <sheet name="【別紙8】業務部門の対策と削減効果" sheetId="2" r:id="rId10"/>
    <sheet name="Sheet1" sheetId="1" r:id="rId11"/>
  </sheets>
  <externalReferences>
    <externalReference r:id="rId12"/>
  </externalReferences>
  <definedNames>
    <definedName name="_xlnm.Print_Area" localSheetId="0">【別紙1】参加者リスト!$A$1:$D$61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'【別紙4-1】実績（基準年度）'!$A$1:$AE$48</definedName>
    <definedName name="_xlnm.Print_Area" localSheetId="4">'【別紙4-2】実績（BAU）'!$A$1:$AD$51</definedName>
    <definedName name="_xlnm.Print_Area" localSheetId="5">'【別紙5-1】要因分析（CO2）'!$A$1:$AJ$56</definedName>
    <definedName name="_xlnm.Print_Area" localSheetId="6">'【別紙5-2】要因分析（エネルギー）'!$A$1:$AJ$50</definedName>
    <definedName name="_xlnm.Print_Area" localSheetId="9">【別紙8】業務部門の対策と削減効果!$A$1:$I$26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D34" i="7"/>
  <c r="AC34" i="7"/>
  <c r="AC18" i="7"/>
  <c r="AD16" i="7"/>
  <c r="AC12" i="7"/>
  <c r="AD7" i="7"/>
  <c r="AC7" i="7"/>
  <c r="AC40" i="8"/>
  <c r="AC35" i="8"/>
  <c r="AE31" i="8"/>
  <c r="AD31" i="8"/>
  <c r="AC39" i="8"/>
  <c r="AE11" i="8"/>
  <c r="AD11" i="8"/>
  <c r="AE10" i="8"/>
  <c r="AE7" i="8"/>
  <c r="AD7" i="8"/>
  <c r="G3" i="10"/>
  <c r="C3" i="11"/>
  <c r="AC24" i="7" l="1"/>
  <c r="AD12" i="7"/>
  <c r="AD9" i="7"/>
  <c r="AD24" i="7"/>
  <c r="AC9" i="7"/>
  <c r="AC16" i="7"/>
  <c r="AD18" i="7"/>
  <c r="AD21" i="8"/>
  <c r="AE21" i="8"/>
  <c r="AD16" i="8"/>
  <c r="AC36" i="8"/>
  <c r="AE16" i="8"/>
  <c r="AD26" i="8"/>
  <c r="AD10" i="8"/>
  <c r="AE26" i="8"/>
  <c r="AC37" i="8"/>
  <c r="AD22" i="7" l="1"/>
  <c r="AC22" i="7"/>
  <c r="AD30" i="7"/>
  <c r="AC28" i="7"/>
  <c r="AC30" i="7"/>
  <c r="AD28" i="7"/>
  <c r="AC38" i="8"/>
</calcChain>
</file>

<file path=xl/sharedStrings.xml><?xml version="1.0" encoding="utf-8"?>
<sst xmlns="http://schemas.openxmlformats.org/spreadsheetml/2006/main" count="566" uniqueCount="217">
  <si>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</si>
  <si>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</si>
  <si>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</si>
  <si>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</si>
  <si>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</si>
  <si>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r>
      <rPr>
        <sz val="11"/>
        <color theme="1"/>
        <rFont val="ＭＳ Ｐ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</si>
  <si>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ＭＳ Ｐ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ＭＳ Ｐゴシック"/>
        <family val="2"/>
        <charset val="128"/>
        <scheme val="minor"/>
      </rPr>
      <t>号）</t>
    </r>
    <r>
      <rPr>
        <sz val="11"/>
        <color theme="1"/>
        <rFont val="ＭＳ Ｐ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ＭＳ Ｐ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ＭＳ Ｐ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</si>
  <si>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</si>
  <si>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ＭＳ Ｐ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ＭＳ Ｐ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ＭＳ Ｐ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ＭＳ Ｐ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ＭＳ Ｐ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ＭＳ Ｐ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ＭＳ Ｐ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ＭＳ Ｐ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ＭＳ Ｐ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ＭＳ Ｐ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ＭＳ Ｐ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ＭＳ Ｐ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ＭＳ Ｐ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ＭＳ Ｐ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ＭＳ Ｐ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ＭＳ Ｐ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ＭＳ Ｐ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ＭＳ Ｐ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ＭＳ Ｐ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ＭＳ Ｐ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ＭＳ Ｐ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ＭＳ Ｐ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ＭＳ Ｐ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ＭＳ Ｐ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ＭＳ Ｐ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</si>
  <si>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</si>
  <si>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</si>
  <si>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</si>
  <si>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</si>
  <si>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</si>
  <si>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</si>
  <si>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2016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</si>
  <si>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</si>
  <si>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</si>
  <si>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</si>
  <si>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</si>
  <si>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</si>
  <si>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</si>
  <si>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</si>
  <si>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</si>
  <si>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</si>
  <si>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</si>
  <si>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</si>
  <si>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</si>
  <si>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t>※※上記６項目について変更が生じた場合は、変更年度と変更前後の情報、変更する理由を記載。前年度からの変更点のみならず、過去の変更情報がある場合、変更情報を累積して記載し、遡って確認できるようにすること。また、行は必要に応じて追加すること。</t>
    <rPh sb="104" eb="105">
      <t>ギョウ</t>
    </rPh>
    <rPh sb="106" eb="108">
      <t>ヒツヨウ</t>
    </rPh>
    <rPh sb="109" eb="110">
      <t>オウ</t>
    </rPh>
    <rPh sb="112" eb="114">
      <t>ツイカ</t>
    </rPh>
    <phoneticPr fontId="7"/>
  </si>
  <si>
    <t>生産活動量、エネルギー消費量、エネルギー原単位、CO₂排出量、CO₂排出原単位の実績と見通し</t>
  </si>
  <si>
    <t>○実績</t>
    <phoneticPr fontId="7"/>
  </si>
  <si>
    <t>指標</t>
  </si>
  <si>
    <t>単位等</t>
  </si>
  <si>
    <t>基準年度</t>
    <rPh sb="0" eb="2">
      <t>キジュン</t>
    </rPh>
    <rPh sb="2" eb="4">
      <t>ネンド</t>
    </rPh>
    <phoneticPr fontId="7"/>
  </si>
  <si>
    <t>実績</t>
    <rPh sb="0" eb="2">
      <t>ジッセキ</t>
    </rPh>
    <phoneticPr fontId="7"/>
  </si>
  <si>
    <t>見通し・目標水準</t>
    <rPh sb="0" eb="2">
      <t>ミトオ</t>
    </rPh>
    <rPh sb="4" eb="6">
      <t>モクヒョウ</t>
    </rPh>
    <rPh sb="6" eb="8">
      <t>スイジュン</t>
    </rPh>
    <phoneticPr fontId="7"/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</si>
  <si>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</si>
  <si>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</si>
  <si>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</si>
  <si>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</si>
  <si>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</si>
  <si>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</si>
  <si>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</si>
  <si>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</si>
  <si>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</si>
  <si>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</si>
  <si>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</si>
  <si>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</si>
  <si>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</si>
  <si>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</si>
  <si>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</si>
  <si>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</si>
  <si>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</si>
  <si>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</si>
  <si>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</si>
  <si>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</si>
  <si>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</si>
  <si>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</si>
  <si>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</si>
  <si>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</si>
  <si>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</si>
  <si>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r>
      <t>2020</t>
    </r>
    <r>
      <rPr>
        <sz val="10"/>
        <rFont val="ＭＳ Ｐゴシック"/>
        <family val="3"/>
        <charset val="128"/>
      </rPr>
      <t>年度</t>
    </r>
    <phoneticPr fontId="7"/>
  </si>
  <si>
    <r>
      <t>2030</t>
    </r>
    <r>
      <rPr>
        <sz val="10"/>
        <rFont val="ＭＳ Ｐゴシック"/>
        <family val="3"/>
        <charset val="128"/>
      </rPr>
      <t>年度</t>
    </r>
    <phoneticPr fontId="7"/>
  </si>
  <si>
    <t>生産活動量</t>
  </si>
  <si>
    <t>基準年度比</t>
  </si>
  <si>
    <t>想定比</t>
  </si>
  <si>
    <t>（万t-CO₂）</t>
  </si>
  <si>
    <t>CO₂原単位</t>
  </si>
  <si>
    <r>
      <t>2020</t>
    </r>
    <r>
      <rPr>
        <sz val="10"/>
        <rFont val="ＭＳ Ｐゴシック"/>
        <family val="3"/>
        <charset val="128"/>
      </rPr>
      <t>年度</t>
    </r>
  </si>
  <si>
    <t>CO₂排出量</t>
  </si>
  <si>
    <t>（千㎡）</t>
  </si>
  <si>
    <t>見通し比</t>
  </si>
  <si>
    <t>(%)</t>
  </si>
  <si>
    <t>エネルギー
消費量</t>
  </si>
  <si>
    <t>原油換算ベース</t>
  </si>
  <si>
    <t>（万kl）</t>
  </si>
  <si>
    <t>うち購入電力量</t>
  </si>
  <si>
    <t>（万kWh）</t>
  </si>
  <si>
    <t>進捗率（2020年度目標）</t>
  </si>
  <si>
    <t>進捗率（2030年度目標）</t>
  </si>
  <si>
    <t>調整後排出係数</t>
  </si>
  <si>
    <t>エネルギー
原単位</t>
  </si>
  <si>
    <t>（）</t>
  </si>
  <si>
    <t>カバー率実績
（企業数）</t>
  </si>
  <si>
    <t>○2020年度までの見通し</t>
  </si>
  <si>
    <t>カバー率（企業数）</t>
  </si>
  <si>
    <t>【備考】
※進捗率：2020年度、2030年度の目標水準（基準年度からの削減幅）を100%として、目標水準と実績との比率。　進捗率【基準年度目標】＝（基準年度の実績水準－当年度の実績水準）／（基準年度の実績水準－2020年度・2030年度の目標水準）×100（％）
※想定比：当年度について予め想定した水準（基準年度からの削減幅）を100%として、想定水準と実績との比率。想定比【基準年度目標】＝（基準年度の実績水準－当年度の実績水準）／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</si>
  <si>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0"/>
        <rFont val="ＭＳ Ｐゴシック"/>
        <family val="3"/>
        <charset val="128"/>
      </rPr>
      <t>○実績</t>
    </r>
    <phoneticPr fontId="7"/>
  </si>
  <si>
    <r>
      <rPr>
        <sz val="10"/>
        <rFont val="ＭＳ Ｐゴシック"/>
        <family val="3"/>
        <charset val="128"/>
      </rPr>
      <t>見通し・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水準
・</t>
    </r>
    <r>
      <rPr>
        <sz val="10"/>
        <rFont val="Calibri"/>
        <family val="2"/>
      </rPr>
      <t>BAU</t>
    </r>
    <r>
      <rPr>
        <sz val="10"/>
        <rFont val="ＭＳ Ｐゴシック"/>
        <family val="3"/>
        <charset val="128"/>
      </rPr>
      <t>比削減目標</t>
    </r>
    <rPh sb="0" eb="2">
      <t>ミトオ</t>
    </rPh>
    <rPh sb="7" eb="9">
      <t>スイジュン</t>
    </rPh>
    <rPh sb="14" eb="15">
      <t>ヒ</t>
    </rPh>
    <rPh sb="15" eb="17">
      <t>サクゲン</t>
    </rPh>
    <rPh sb="17" eb="19">
      <t>モクヒョウ</t>
    </rPh>
    <phoneticPr fontId="7"/>
  </si>
  <si>
    <r>
      <t>2020</t>
    </r>
    <r>
      <rPr>
        <sz val="10"/>
        <rFont val="ＭＳ Ｐゴシック"/>
        <family val="3"/>
        <charset val="128"/>
      </rPr>
      <t>年度</t>
    </r>
    <phoneticPr fontId="7"/>
  </si>
  <si>
    <r>
      <t>2030</t>
    </r>
    <r>
      <rPr>
        <sz val="10"/>
        <rFont val="ＭＳ Ｐゴシック"/>
        <family val="3"/>
        <charset val="128"/>
      </rPr>
      <t>年度</t>
    </r>
    <phoneticPr fontId="7"/>
  </si>
  <si>
    <t>BAU（万kl）</t>
  </si>
  <si>
    <t>実績（万kl）</t>
  </si>
  <si>
    <t>実績（万kWh）</t>
  </si>
  <si>
    <t>BAU比削減量（万kl）</t>
  </si>
  <si>
    <t>BAU（万t-CO₂）</t>
  </si>
  <si>
    <t>実績（万t-CO₂）</t>
  </si>
  <si>
    <t>BAU比削減量（万t-CO₂）</t>
  </si>
  <si>
    <t>BAU（）</t>
  </si>
  <si>
    <t>実績（）</t>
  </si>
  <si>
    <t>BAU比削減量（）</t>
  </si>
  <si>
    <t>○2020年度までの見通し及びBAU比削減量の想定</t>
  </si>
  <si>
    <t>【備考】
※進捗率：2020年度、2030年度の目標水準（基準年度からの削減幅）を100%として、目標水準と実績との比率。　進捗率【BAU目標】＝（当年度のBAU－当年度の実績水準）／（2020年度・2030年度の目標水準）×100（％）
※想定比：当年度について予め想定した水準を100%として、想定水準と実績との比率。想定比【BAU目標】＝（当年度のBAU比削減実績）／（当該年度に想定したBAU比削減量）×100（％）
※カバー率実績（企業数）：低炭素社会実行計画参加企業のうち、実績データに含まれる企業数（アンケート回答社数等）の団体加盟企業数に占める割合</t>
  </si>
  <si>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</si>
  <si>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－調整後排出係数-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</si>
  <si>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</si>
  <si>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</si>
  <si>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</si>
  <si>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</si>
  <si>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</si>
  <si>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</si>
  <si>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</si>
  <si>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</si>
  <si>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</si>
  <si>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</si>
  <si>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</si>
  <si>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</si>
  <si>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</si>
  <si>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</si>
  <si>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</si>
  <si>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</si>
  <si>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</si>
  <si>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</si>
  <si>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</si>
  <si>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</si>
  <si>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</si>
  <si>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</si>
  <si>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</si>
  <si>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</si>
  <si>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</si>
  <si>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</si>
  <si>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</si>
  <si>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</si>
  <si>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</si>
  <si>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</si>
  <si>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</si>
  <si>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</si>
  <si>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</si>
  <si>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</si>
  <si>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</si>
  <si>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</si>
  <si>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</si>
  <si>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</si>
  <si>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</si>
  <si>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</si>
  <si>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</si>
  <si>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※検算</t>
  </si>
  <si>
    <t>※変化年度CO2原単位</t>
  </si>
  <si>
    <t>エネルギー消費量とエネルギー原単位の要因分析</t>
  </si>
  <si>
    <t>エネルギー消費量の増減</t>
  </si>
  <si>
    <t>※前年度（変化前の年度）のエネルギー消費量</t>
  </si>
  <si>
    <t>エネルギー原単位の増減</t>
  </si>
  <si>
    <t>生産活動量の変化</t>
  </si>
  <si>
    <t>燃料消費量の変化</t>
  </si>
  <si>
    <t>※変化年度エネルギー原単位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</si>
  <si>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</si>
  <si>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</si>
  <si>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</si>
  <si>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</si>
  <si>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</si>
  <si>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</si>
  <si>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</si>
  <si>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</si>
  <si>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数量</t>
    </r>
    <rPh sb="0" eb="2">
      <t>スウリョウ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</si>
  <si>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
まで</t>
    </r>
    <rPh sb="4" eb="6">
      <t>ネンド</t>
    </rPh>
    <phoneticPr fontId="7"/>
  </si>
  <si>
    <r>
      <t>2016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</si>
  <si>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2017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</si>
  <si>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t>2018</t>
    </r>
    <r>
      <rPr>
        <sz val="11"/>
        <color theme="1"/>
        <rFont val="ＭＳ Ｐ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</si>
  <si>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2016</t>
    </r>
    <r>
      <rPr>
        <sz val="11"/>
        <color theme="1"/>
        <rFont val="ＭＳ Ｐゴシック"/>
        <family val="2"/>
        <charset val="128"/>
        <scheme val="minor"/>
      </rPr>
      <t>年度実施の対策は必ず記入すること。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2" eb="84">
      <t>ジッシ</t>
    </rPh>
    <rPh sb="85" eb="87">
      <t>タイサク</t>
    </rPh>
    <rPh sb="88" eb="89">
      <t>カナラ</t>
    </rPh>
    <rPh sb="90" eb="92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</si>
  <si>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</si>
  <si>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</si>
  <si>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</si>
  <si>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</si>
  <si>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</si>
  <si>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</si>
  <si>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</si>
  <si>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</si>
  <si>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</si>
  <si>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</si>
  <si>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</si>
  <si>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</si>
  <si>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</si>
  <si>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</si>
  <si>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</si>
  <si>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</si>
  <si>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</si>
  <si>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</si>
  <si>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</si>
  <si>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</si>
  <si>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</si>
  <si>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</si>
  <si>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</si>
  <si>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ＭＳ Ｐ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ＭＳ Ｐ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</si>
  <si>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</si>
  <si>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2015</t>
    </r>
    <r>
      <rPr>
        <sz val="11"/>
        <color theme="1"/>
        <rFont val="ＭＳ Ｐ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</si>
  <si>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2017</t>
    </r>
    <r>
      <rPr>
        <sz val="11"/>
        <color theme="1"/>
        <rFont val="ＭＳ Ｐ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</si>
  <si>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</si>
  <si>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</si>
  <si>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</si>
  <si>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</si>
  <si>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</si>
  <si>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</si>
  <si>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</si>
  <si>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</si>
  <si>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</si>
  <si>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</si>
  <si>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</si>
  <si>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</si>
  <si>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</si>
  <si>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</si>
  <si>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ＭＳ Ｐ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</si>
  <si>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</si>
  <si>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</si>
  <si>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</si>
  <si>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</si>
  <si>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</si>
  <si>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ＭＳ Ｐ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</si>
</sst>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%"/>
    <numFmt numFmtId="178" formatCode="0.000"/>
    <numFmt numFmtId="179" formatCode="0.000_ "/>
    <numFmt numFmtId="180" formatCode="#,##0_ "/>
    <numFmt numFmtId="181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sz val="6"/>
      <name val="ＭＳ Ｐ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sz val="10"/>
      <name val="Calibri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1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14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1" fillId="6" borderId="25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/>
    <xf numFmtId="176" fontId="14" fillId="2" borderId="27" xfId="0" applyNumberFormat="1" applyFont="1" applyFill="1" applyBorder="1" applyAlignment="1"/>
    <xf numFmtId="176" fontId="14" fillId="2" borderId="12" xfId="0" applyNumberFormat="1" applyFont="1" applyFill="1" applyBorder="1" applyAlignment="1"/>
    <xf numFmtId="176" fontId="14" fillId="2" borderId="1" xfId="0" applyNumberFormat="1" applyFont="1" applyFill="1" applyBorder="1" applyAlignment="1"/>
    <xf numFmtId="176" fontId="14" fillId="9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11" fillId="0" borderId="29" xfId="0" applyNumberFormat="1" applyFont="1" applyFill="1" applyBorder="1" applyAlignment="1">
      <alignment horizontal="center"/>
    </xf>
    <xf numFmtId="177" fontId="14" fillId="2" borderId="1" xfId="2" applyNumberFormat="1" applyFont="1" applyFill="1" applyBorder="1" applyAlignment="1"/>
    <xf numFmtId="177" fontId="14" fillId="9" borderId="1" xfId="2" applyNumberFormat="1" applyFont="1" applyFill="1" applyBorder="1" applyAlignment="1"/>
    <xf numFmtId="177" fontId="14" fillId="2" borderId="23" xfId="2" applyNumberFormat="1" applyFont="1" applyFill="1" applyBorder="1" applyAlignment="1"/>
    <xf numFmtId="177" fontId="14" fillId="9" borderId="23" xfId="2" applyNumberFormat="1" applyFont="1" applyFill="1" applyBorder="1" applyAlignment="1"/>
    <xf numFmtId="0" fontId="11" fillId="2" borderId="1" xfId="0" applyFont="1" applyFill="1" applyBorder="1" applyAlignment="1"/>
    <xf numFmtId="0" fontId="11" fillId="2" borderId="29" xfId="0" applyNumberFormat="1" applyFont="1" applyFill="1" applyBorder="1" applyAlignment="1">
      <alignment horizontal="center"/>
    </xf>
    <xf numFmtId="176" fontId="14" fillId="2" borderId="25" xfId="0" applyNumberFormat="1" applyFont="1" applyFill="1" applyBorder="1" applyAlignment="1"/>
    <xf numFmtId="0" fontId="11" fillId="10" borderId="1" xfId="0" applyNumberFormat="1" applyFont="1" applyFill="1" applyBorder="1" applyAlignment="1">
      <alignment horizontal="right"/>
    </xf>
    <xf numFmtId="0" fontId="11" fillId="0" borderId="29" xfId="0" applyNumberFormat="1" applyFont="1" applyFill="1" applyBorder="1" applyAlignment="1">
      <alignment horizontal="right"/>
    </xf>
    <xf numFmtId="176" fontId="14" fillId="2" borderId="39" xfId="0" applyNumberFormat="1" applyFont="1" applyFill="1" applyBorder="1" applyAlignment="1"/>
    <xf numFmtId="176" fontId="14" fillId="2" borderId="3" xfId="0" applyNumberFormat="1" applyFont="1" applyFill="1" applyBorder="1" applyAlignment="1"/>
    <xf numFmtId="176" fontId="14" fillId="9" borderId="3" xfId="0" applyNumberFormat="1" applyFont="1" applyFill="1" applyBorder="1" applyAlignment="1"/>
    <xf numFmtId="0" fontId="11" fillId="2" borderId="1" xfId="0" applyNumberFormat="1" applyFont="1" applyFill="1" applyBorder="1" applyAlignment="1"/>
    <xf numFmtId="0" fontId="14" fillId="2" borderId="11" xfId="0" applyNumberFormat="1" applyFont="1" applyFill="1" applyBorder="1" applyAlignment="1">
      <alignment horizontal="center"/>
    </xf>
    <xf numFmtId="178" fontId="14" fillId="2" borderId="12" xfId="0" applyNumberFormat="1" applyFont="1" applyFill="1" applyBorder="1" applyAlignment="1"/>
    <xf numFmtId="178" fontId="14" fillId="2" borderId="1" xfId="0" applyNumberFormat="1" applyFont="1" applyFill="1" applyBorder="1" applyAlignment="1"/>
    <xf numFmtId="2" fontId="14" fillId="2" borderId="1" xfId="0" applyNumberFormat="1" applyFont="1" applyFill="1" applyBorder="1" applyAlignment="1"/>
    <xf numFmtId="2" fontId="14" fillId="9" borderId="1" xfId="0" applyNumberFormat="1" applyFont="1" applyFill="1" applyBorder="1" applyAlignment="1"/>
    <xf numFmtId="178" fontId="14" fillId="2" borderId="25" xfId="0" applyNumberFormat="1" applyFont="1" applyFill="1" applyBorder="1" applyAlignment="1"/>
    <xf numFmtId="9" fontId="14" fillId="9" borderId="1" xfId="2" applyFont="1" applyFill="1" applyBorder="1" applyAlignment="1"/>
    <xf numFmtId="0" fontId="14" fillId="2" borderId="29" xfId="0" applyNumberFormat="1" applyFont="1" applyFill="1" applyBorder="1" applyAlignment="1">
      <alignment horizontal="center"/>
    </xf>
    <xf numFmtId="178" fontId="14" fillId="9" borderId="1" xfId="0" applyNumberFormat="1" applyFont="1" applyFill="1" applyBorder="1" applyAlignment="1"/>
    <xf numFmtId="0" fontId="11" fillId="0" borderId="41" xfId="0" applyNumberFormat="1" applyFont="1" applyFill="1" applyBorder="1" applyAlignment="1"/>
    <xf numFmtId="0" fontId="11" fillId="0" borderId="42" xfId="0" applyNumberFormat="1" applyFont="1" applyFill="1" applyBorder="1" applyAlignment="1">
      <alignment horizontal="center"/>
    </xf>
    <xf numFmtId="177" fontId="14" fillId="2" borderId="41" xfId="2" applyNumberFormat="1" applyFont="1" applyFill="1" applyBorder="1" applyAlignment="1"/>
    <xf numFmtId="177" fontId="14" fillId="9" borderId="41" xfId="2" applyNumberFormat="1" applyFont="1" applyFill="1" applyBorder="1" applyAlignment="1"/>
    <xf numFmtId="0" fontId="11" fillId="5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14" fillId="0" borderId="46" xfId="0" applyNumberFormat="1" applyFont="1" applyFill="1" applyBorder="1" applyAlignment="1"/>
    <xf numFmtId="9" fontId="14" fillId="2" borderId="3" xfId="2" applyFont="1" applyFill="1" applyBorder="1" applyAlignment="1"/>
    <xf numFmtId="9" fontId="14" fillId="9" borderId="3" xfId="2" applyFont="1" applyFill="1" applyBorder="1" applyAlignment="1"/>
    <xf numFmtId="9" fontId="14" fillId="2" borderId="3" xfId="2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4" fillId="5" borderId="1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2" borderId="29" xfId="0" applyNumberFormat="1" applyFont="1" applyFill="1" applyBorder="1" applyAlignment="1"/>
    <xf numFmtId="0" fontId="11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/>
    </xf>
    <xf numFmtId="0" fontId="14" fillId="2" borderId="41" xfId="0" applyNumberFormat="1" applyFont="1" applyFill="1" applyBorder="1" applyAlignment="1"/>
    <xf numFmtId="0" fontId="14" fillId="2" borderId="42" xfId="0" applyNumberFormat="1" applyFont="1" applyFill="1" applyBorder="1" applyAlignment="1"/>
    <xf numFmtId="0" fontId="11" fillId="5" borderId="3" xfId="0" applyFont="1" applyFill="1" applyBorder="1" applyAlignment="1">
      <alignment horizontal="center" vertical="center"/>
    </xf>
    <xf numFmtId="0" fontId="14" fillId="0" borderId="48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/>
    <xf numFmtId="0" fontId="14" fillId="0" borderId="49" xfId="0" applyNumberFormat="1" applyFont="1" applyFill="1" applyBorder="1" applyAlignment="1">
      <alignment horizontal="center"/>
    </xf>
    <xf numFmtId="0" fontId="14" fillId="2" borderId="1" xfId="0" applyFont="1" applyFill="1" applyBorder="1" applyAlignment="1"/>
    <xf numFmtId="0" fontId="14" fillId="0" borderId="29" xfId="0" applyNumberFormat="1" applyFont="1" applyFill="1" applyBorder="1" applyAlignment="1">
      <alignment horizontal="center"/>
    </xf>
    <xf numFmtId="0" fontId="14" fillId="10" borderId="1" xfId="0" applyNumberFormat="1" applyFont="1" applyFill="1" applyBorder="1" applyAlignment="1">
      <alignment horizontal="right"/>
    </xf>
    <xf numFmtId="0" fontId="14" fillId="0" borderId="48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/>
    <xf numFmtId="0" fontId="14" fillId="2" borderId="1" xfId="2" applyNumberFormat="1" applyFont="1" applyFill="1" applyBorder="1" applyAlignment="1"/>
    <xf numFmtId="2" fontId="14" fillId="9" borderId="11" xfId="0" applyNumberFormat="1" applyFont="1" applyFill="1" applyBorder="1" applyAlignment="1"/>
    <xf numFmtId="179" fontId="14" fillId="2" borderId="1" xfId="2" applyNumberFormat="1" applyFont="1" applyFill="1" applyBorder="1" applyAlignment="1"/>
    <xf numFmtId="0" fontId="2" fillId="0" borderId="29" xfId="0" applyFont="1" applyFill="1" applyBorder="1" applyAlignment="1">
      <alignment horizontal="center"/>
    </xf>
    <xf numFmtId="0" fontId="14" fillId="0" borderId="41" xfId="0" applyNumberFormat="1" applyFont="1" applyFill="1" applyBorder="1" applyAlignment="1"/>
    <xf numFmtId="0" fontId="2" fillId="0" borderId="4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9" fontId="14" fillId="2" borderId="10" xfId="2" applyFont="1" applyFill="1" applyBorder="1" applyAlignment="1"/>
    <xf numFmtId="0" fontId="16" fillId="0" borderId="0" xfId="0" applyFont="1" applyFill="1" applyAlignment="1"/>
    <xf numFmtId="0" fontId="14" fillId="5" borderId="23" xfId="0" applyNumberFormat="1" applyFont="1" applyFill="1" applyBorder="1" applyAlignment="1">
      <alignment horizontal="center" vertical="center"/>
    </xf>
    <xf numFmtId="0" fontId="14" fillId="5" borderId="49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/>
    </xf>
    <xf numFmtId="176" fontId="14" fillId="2" borderId="23" xfId="0" applyNumberFormat="1" applyFont="1" applyFill="1" applyBorder="1" applyAlignment="1"/>
    <xf numFmtId="0" fontId="14" fillId="2" borderId="42" xfId="0" applyNumberFormat="1" applyFont="1" applyFill="1" applyBorder="1" applyAlignment="1">
      <alignment horizontal="center"/>
    </xf>
    <xf numFmtId="176" fontId="14" fillId="2" borderId="41" xfId="0" applyNumberFormat="1" applyFont="1" applyFill="1" applyBorder="1" applyAlignment="1"/>
    <xf numFmtId="0" fontId="14" fillId="5" borderId="3" xfId="0" applyFont="1" applyFill="1" applyBorder="1" applyAlignment="1">
      <alignment horizontal="center" vertical="center"/>
    </xf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 wrapText="1"/>
    </xf>
    <xf numFmtId="0" fontId="2" fillId="9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center"/>
    </xf>
    <xf numFmtId="179" fontId="2" fillId="2" borderId="53" xfId="3" applyNumberFormat="1" applyFont="1" applyFill="1" applyBorder="1" applyAlignment="1">
      <alignment horizontal="center" vertical="center"/>
    </xf>
    <xf numFmtId="179" fontId="2" fillId="9" borderId="53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177" fontId="2" fillId="2" borderId="28" xfId="2" applyNumberFormat="1" applyFont="1" applyFill="1" applyBorder="1" applyAlignment="1">
      <alignment horizontal="right" vertical="center"/>
    </xf>
    <xf numFmtId="177" fontId="2" fillId="9" borderId="28" xfId="2" applyNumberFormat="1" applyFont="1" applyFill="1" applyBorder="1" applyAlignment="1">
      <alignment horizontal="center" vertical="center"/>
    </xf>
    <xf numFmtId="177" fontId="2" fillId="2" borderId="3" xfId="2" applyNumberFormat="1" applyFont="1" applyFill="1" applyBorder="1" applyAlignment="1">
      <alignment horizontal="center" vertical="center"/>
    </xf>
    <xf numFmtId="177" fontId="2" fillId="9" borderId="3" xfId="2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177" fontId="2" fillId="2" borderId="3" xfId="2" applyNumberFormat="1" applyFont="1" applyFill="1" applyBorder="1" applyAlignment="1">
      <alignment horizontal="right" vertical="center"/>
    </xf>
    <xf numFmtId="0" fontId="2" fillId="0" borderId="12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79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11" borderId="0" xfId="3" applyFont="1" applyFill="1" applyBorder="1" applyAlignment="1">
      <alignment vertical="center"/>
    </xf>
    <xf numFmtId="0" fontId="2" fillId="11" borderId="0" xfId="3" applyFont="1" applyFill="1" applyBorder="1" applyAlignment="1">
      <alignment vertical="center"/>
    </xf>
    <xf numFmtId="179" fontId="2" fillId="11" borderId="0" xfId="3" applyNumberFormat="1" applyFont="1" applyFill="1" applyAlignment="1">
      <alignment horizontal="center" vertical="center"/>
    </xf>
    <xf numFmtId="0" fontId="17" fillId="11" borderId="0" xfId="3" applyFont="1" applyFill="1" applyBorder="1" applyAlignment="1">
      <alignment vertical="center"/>
    </xf>
    <xf numFmtId="0" fontId="17" fillId="11" borderId="0" xfId="3" applyFont="1" applyFill="1" applyAlignment="1">
      <alignment vertical="center"/>
    </xf>
    <xf numFmtId="0" fontId="15" fillId="11" borderId="0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179" fontId="17" fillId="0" borderId="0" xfId="3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9" fontId="2" fillId="2" borderId="53" xfId="0" applyNumberFormat="1" applyFont="1" applyFill="1" applyBorder="1" applyAlignment="1">
      <alignment horizontal="center" vertical="center"/>
    </xf>
    <xf numFmtId="179" fontId="2" fillId="9" borderId="53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11" borderId="0" xfId="0" applyFont="1" applyFill="1" applyBorder="1" applyAlignment="1">
      <alignment vertical="center"/>
    </xf>
    <xf numFmtId="179" fontId="2" fillId="11" borderId="0" xfId="0" applyNumberFormat="1" applyFont="1" applyFill="1" applyAlignment="1">
      <alignment horizontal="center" vertical="center"/>
    </xf>
    <xf numFmtId="0" fontId="2" fillId="0" borderId="9" xfId="3" applyFont="1" applyFill="1" applyBorder="1" applyAlignment="1">
      <alignment vertical="center"/>
    </xf>
    <xf numFmtId="177" fontId="2" fillId="11" borderId="0" xfId="2" applyNumberFormat="1" applyFont="1" applyFill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26" xfId="0" applyFont="1" applyBorder="1" applyAlignment="1"/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9" xfId="0" applyFont="1" applyFill="1" applyBorder="1" applyAlignment="1"/>
    <xf numFmtId="0" fontId="2" fillId="0" borderId="21" xfId="0" applyFont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177" fontId="2" fillId="4" borderId="21" xfId="0" applyNumberFormat="1" applyFont="1" applyFill="1" applyBorder="1" applyAlignment="1"/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14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16" xfId="0" applyFont="1" applyBorder="1" applyAlignment="1"/>
    <xf numFmtId="0" fontId="14" fillId="0" borderId="0" xfId="0" applyFont="1" applyBorder="1" applyAlignment="1"/>
    <xf numFmtId="0" fontId="14" fillId="0" borderId="17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17" xfId="0" applyFont="1" applyFill="1" applyBorder="1" applyAlignment="1">
      <alignment horizontal="right"/>
    </xf>
    <xf numFmtId="0" fontId="14" fillId="5" borderId="18" xfId="0" applyFont="1" applyFill="1" applyBorder="1" applyAlignment="1"/>
    <xf numFmtId="0" fontId="14" fillId="5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/>
    <xf numFmtId="0" fontId="14" fillId="0" borderId="18" xfId="0" applyFont="1" applyBorder="1" applyAlignment="1"/>
    <xf numFmtId="0" fontId="14" fillId="0" borderId="1" xfId="0" applyFont="1" applyBorder="1" applyAlignment="1"/>
    <xf numFmtId="0" fontId="14" fillId="0" borderId="19" xfId="0" applyFont="1" applyBorder="1" applyAlignment="1"/>
    <xf numFmtId="0" fontId="11" fillId="0" borderId="16" xfId="0" applyFont="1" applyBorder="1" applyAlignment="1"/>
    <xf numFmtId="0" fontId="14" fillId="4" borderId="1" xfId="0" applyFont="1" applyFill="1" applyBorder="1" applyAlignment="1"/>
    <xf numFmtId="0" fontId="14" fillId="4" borderId="12" xfId="0" applyFont="1" applyFill="1" applyBorder="1" applyAlignment="1"/>
    <xf numFmtId="0" fontId="14" fillId="4" borderId="19" xfId="0" applyFont="1" applyFill="1" applyBorder="1" applyAlignment="1"/>
    <xf numFmtId="0" fontId="14" fillId="0" borderId="12" xfId="0" applyFont="1" applyBorder="1" applyAlignment="1"/>
    <xf numFmtId="0" fontId="14" fillId="5" borderId="20" xfId="0" applyFont="1" applyFill="1" applyBorder="1" applyAlignment="1"/>
    <xf numFmtId="0" fontId="14" fillId="4" borderId="21" xfId="0" applyFont="1" applyFill="1" applyBorder="1" applyAlignment="1"/>
    <xf numFmtId="0" fontId="14" fillId="4" borderId="22" xfId="0" applyFont="1" applyFill="1" applyBorder="1" applyAlignment="1"/>
    <xf numFmtId="0" fontId="14" fillId="0" borderId="3" xfId="0" applyFont="1" applyBorder="1" applyAlignment="1"/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1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181" fontId="2" fillId="2" borderId="21" xfId="0" applyNumberFormat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0" fontId="8" fillId="4" borderId="3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1" xfId="0" applyNumberFormat="1" applyFont="1" applyFill="1" applyBorder="1" applyAlignment="1">
      <alignment horizontal="center" vertical="center" wrapText="1"/>
    </xf>
    <xf numFmtId="9" fontId="8" fillId="4" borderId="12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5" borderId="11" xfId="0" applyNumberFormat="1" applyFont="1" applyFill="1" applyBorder="1" applyAlignment="1">
      <alignment horizontal="center" vertical="center"/>
    </xf>
    <xf numFmtId="0" fontId="11" fillId="5" borderId="25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/>
    </xf>
    <xf numFmtId="0" fontId="14" fillId="0" borderId="34" xfId="0" applyNumberFormat="1" applyFont="1" applyFill="1" applyBorder="1" applyAlignment="1">
      <alignment horizontal="center" vertical="center"/>
    </xf>
    <xf numFmtId="0" fontId="14" fillId="0" borderId="38" xfId="0" applyNumberFormat="1" applyFont="1" applyFill="1" applyBorder="1" applyAlignment="1">
      <alignment horizontal="center" vertical="center"/>
    </xf>
    <xf numFmtId="0" fontId="14" fillId="0" borderId="37" xfId="0" applyNumberFormat="1" applyFont="1" applyFill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center"/>
    </xf>
    <xf numFmtId="0" fontId="14" fillId="0" borderId="31" xfId="0" applyNumberFormat="1" applyFont="1" applyFill="1" applyBorder="1" applyAlignment="1">
      <alignment horizontal="center"/>
    </xf>
    <xf numFmtId="0" fontId="14" fillId="0" borderId="33" xfId="0" applyNumberFormat="1" applyFont="1" applyFill="1" applyBorder="1" applyAlignment="1">
      <alignment horizontal="center"/>
    </xf>
    <xf numFmtId="0" fontId="14" fillId="0" borderId="34" xfId="0" applyNumberFormat="1" applyFont="1" applyFill="1" applyBorder="1" applyAlignment="1">
      <alignment horizontal="center"/>
    </xf>
    <xf numFmtId="0" fontId="14" fillId="0" borderId="36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177" fontId="14" fillId="0" borderId="30" xfId="2" applyNumberFormat="1" applyFont="1" applyFill="1" applyBorder="1" applyAlignment="1">
      <alignment horizontal="center"/>
    </xf>
    <xf numFmtId="177" fontId="14" fillId="0" borderId="31" xfId="2" applyNumberFormat="1" applyFont="1" applyFill="1" applyBorder="1" applyAlignment="1">
      <alignment horizontal="center"/>
    </xf>
    <xf numFmtId="177" fontId="14" fillId="0" borderId="33" xfId="2" applyNumberFormat="1" applyFont="1" applyFill="1" applyBorder="1" applyAlignment="1">
      <alignment horizontal="center"/>
    </xf>
    <xf numFmtId="177" fontId="14" fillId="0" borderId="34" xfId="2" applyNumberFormat="1" applyFont="1" applyFill="1" applyBorder="1" applyAlignment="1">
      <alignment horizontal="center"/>
    </xf>
    <xf numFmtId="177" fontId="14" fillId="0" borderId="36" xfId="2" applyNumberFormat="1" applyFont="1" applyFill="1" applyBorder="1" applyAlignment="1">
      <alignment horizontal="center"/>
    </xf>
    <xf numFmtId="177" fontId="14" fillId="0" borderId="37" xfId="2" applyNumberFormat="1" applyFont="1" applyFill="1" applyBorder="1" applyAlignment="1">
      <alignment horizontal="center"/>
    </xf>
    <xf numFmtId="177" fontId="14" fillId="10" borderId="32" xfId="2" applyNumberFormat="1" applyFont="1" applyFill="1" applyBorder="1" applyAlignment="1">
      <alignment horizontal="center"/>
    </xf>
    <xf numFmtId="177" fontId="14" fillId="10" borderId="31" xfId="2" applyNumberFormat="1" applyFont="1" applyFill="1" applyBorder="1" applyAlignment="1">
      <alignment horizontal="center"/>
    </xf>
    <xf numFmtId="177" fontId="14" fillId="10" borderId="35" xfId="2" applyNumberFormat="1" applyFont="1" applyFill="1" applyBorder="1" applyAlignment="1">
      <alignment horizontal="center"/>
    </xf>
    <xf numFmtId="177" fontId="14" fillId="10" borderId="34" xfId="2" applyNumberFormat="1" applyFont="1" applyFill="1" applyBorder="1" applyAlignment="1">
      <alignment horizontal="center"/>
    </xf>
    <xf numFmtId="177" fontId="14" fillId="10" borderId="38" xfId="2" applyNumberFormat="1" applyFont="1" applyFill="1" applyBorder="1" applyAlignment="1">
      <alignment horizontal="center"/>
    </xf>
    <xf numFmtId="177" fontId="14" fillId="10" borderId="37" xfId="2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1" fillId="0" borderId="30" xfId="0" applyNumberFormat="1" applyFont="1" applyFill="1" applyBorder="1" applyAlignment="1">
      <alignment horizontal="center"/>
    </xf>
    <xf numFmtId="0" fontId="11" fillId="0" borderId="31" xfId="0" applyNumberFormat="1" applyFont="1" applyFill="1" applyBorder="1" applyAlignment="1">
      <alignment horizontal="center"/>
    </xf>
    <xf numFmtId="0" fontId="11" fillId="0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0" borderId="43" xfId="0" applyNumberFormat="1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/>
    </xf>
    <xf numFmtId="177" fontId="14" fillId="10" borderId="45" xfId="2" applyNumberFormat="1" applyFont="1" applyFill="1" applyBorder="1" applyAlignment="1">
      <alignment horizontal="center"/>
    </xf>
    <xf numFmtId="177" fontId="14" fillId="10" borderId="44" xfId="2" applyNumberFormat="1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9" fontId="14" fillId="10" borderId="32" xfId="2" applyFont="1" applyFill="1" applyBorder="1" applyAlignment="1">
      <alignment horizontal="center"/>
    </xf>
    <xf numFmtId="9" fontId="14" fillId="10" borderId="31" xfId="2" applyFont="1" applyFill="1" applyBorder="1" applyAlignment="1">
      <alignment horizontal="center"/>
    </xf>
    <xf numFmtId="9" fontId="14" fillId="10" borderId="35" xfId="2" applyFont="1" applyFill="1" applyBorder="1" applyAlignment="1">
      <alignment horizontal="center"/>
    </xf>
    <xf numFmtId="9" fontId="14" fillId="10" borderId="34" xfId="2" applyFont="1" applyFill="1" applyBorder="1" applyAlignment="1">
      <alignment horizontal="center"/>
    </xf>
    <xf numFmtId="9" fontId="14" fillId="10" borderId="38" xfId="2" applyFont="1" applyFill="1" applyBorder="1" applyAlignment="1">
      <alignment horizontal="center"/>
    </xf>
    <xf numFmtId="9" fontId="14" fillId="10" borderId="37" xfId="2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0" fontId="11" fillId="0" borderId="36" xfId="0" applyNumberFormat="1" applyFont="1" applyFill="1" applyBorder="1" applyAlignment="1">
      <alignment horizontal="center"/>
    </xf>
    <xf numFmtId="0" fontId="11" fillId="0" borderId="37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top" wrapText="1"/>
    </xf>
    <xf numFmtId="176" fontId="14" fillId="0" borderId="52" xfId="0" applyNumberFormat="1" applyFont="1" applyFill="1" applyBorder="1" applyAlignment="1">
      <alignment horizontal="center"/>
    </xf>
    <xf numFmtId="176" fontId="14" fillId="0" borderId="50" xfId="0" applyNumberFormat="1" applyFont="1" applyFill="1" applyBorder="1" applyAlignment="1">
      <alignment horizontal="center"/>
    </xf>
    <xf numFmtId="177" fontId="14" fillId="10" borderId="30" xfId="2" applyNumberFormat="1" applyFont="1" applyFill="1" applyBorder="1" applyAlignment="1">
      <alignment horizontal="center"/>
    </xf>
    <xf numFmtId="176" fontId="14" fillId="0" borderId="30" xfId="0" applyNumberFormat="1" applyFont="1" applyFill="1" applyBorder="1" applyAlignment="1">
      <alignment horizontal="center"/>
    </xf>
    <xf numFmtId="176" fontId="14" fillId="0" borderId="31" xfId="0" applyNumberFormat="1" applyFont="1" applyFill="1" applyBorder="1" applyAlignment="1">
      <alignment horizontal="center"/>
    </xf>
    <xf numFmtId="176" fontId="14" fillId="0" borderId="33" xfId="0" applyNumberFormat="1" applyFont="1" applyFill="1" applyBorder="1" applyAlignment="1">
      <alignment horizontal="center"/>
    </xf>
    <xf numFmtId="176" fontId="14" fillId="0" borderId="34" xfId="0" applyNumberFormat="1" applyFont="1" applyFill="1" applyBorder="1" applyAlignment="1">
      <alignment horizontal="center"/>
    </xf>
    <xf numFmtId="177" fontId="14" fillId="10" borderId="33" xfId="2" applyNumberFormat="1" applyFont="1" applyFill="1" applyBorder="1" applyAlignment="1">
      <alignment horizontal="center"/>
    </xf>
    <xf numFmtId="176" fontId="14" fillId="0" borderId="43" xfId="0" applyNumberFormat="1" applyFont="1" applyFill="1" applyBorder="1" applyAlignment="1">
      <alignment horizontal="center"/>
    </xf>
    <xf numFmtId="176" fontId="14" fillId="0" borderId="44" xfId="0" applyNumberFormat="1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 vertical="center" wrapText="1"/>
    </xf>
    <xf numFmtId="176" fontId="14" fillId="10" borderId="32" xfId="0" applyNumberFormat="1" applyFont="1" applyFill="1" applyBorder="1" applyAlignment="1">
      <alignment horizontal="center"/>
    </xf>
    <xf numFmtId="176" fontId="14" fillId="10" borderId="31" xfId="0" applyNumberFormat="1" applyFont="1" applyFill="1" applyBorder="1" applyAlignment="1">
      <alignment horizontal="center"/>
    </xf>
    <xf numFmtId="176" fontId="14" fillId="10" borderId="38" xfId="0" applyNumberFormat="1" applyFont="1" applyFill="1" applyBorder="1" applyAlignment="1">
      <alignment horizontal="center"/>
    </xf>
    <xf numFmtId="176" fontId="14" fillId="10" borderId="37" xfId="0" applyNumberFormat="1" applyFont="1" applyFill="1" applyBorder="1" applyAlignment="1">
      <alignment horizontal="center"/>
    </xf>
    <xf numFmtId="9" fontId="14" fillId="10" borderId="30" xfId="2" applyFont="1" applyFill="1" applyBorder="1" applyAlignment="1">
      <alignment horizontal="center"/>
    </xf>
    <xf numFmtId="9" fontId="14" fillId="10" borderId="33" xfId="2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7" fontId="14" fillId="0" borderId="50" xfId="2" applyNumberFormat="1" applyFont="1" applyFill="1" applyBorder="1" applyAlignment="1">
      <alignment horizontal="center"/>
    </xf>
    <xf numFmtId="177" fontId="14" fillId="0" borderId="51" xfId="2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0" fillId="5" borderId="1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8" fillId="5" borderId="62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0" fontId="2" fillId="5" borderId="1" xfId="0" applyNumberFormat="1" applyFont="1" applyFill="1" applyBorder="1" applyAlignment="1">
      <alignment horizontal="center" vertical="center" wrapText="1"/>
    </xf>
    <xf numFmtId="180" fontId="2" fillId="5" borderId="19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225;&#30011;&#38283;&#30330;&#25285;&#24403;\&#12513;&#12487;&#12451;&#12450;&#24375;&#21270;\&#26032;&#32862;&#12539;&#36890;&#20449;&#31038;&#29872;&#22659;&#23550;&#31574;&#20250;&#35696;\&#29872;&#22659;&#30465;&#65318;&#65333;&#23554;&#38272;&#22996;&#21729;&#20250;\17&#24180;&#24230;&#65288;2018&#65289;\&#29872;&#22659;&#30465;&#12408;&#12398;&#25552;&#20986;&#36039;&#26009;2017.10\&#65288;&#20445;&#31649;&#29992;&#65289;2017&#24180;&#24230;&#26989;&#30028;&#21521;&#12369;&#12487;&#12540;&#12479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入力（業務）"/>
      <sheetName val="CO2量"/>
      <sheetName val="業務における取組説明"/>
      <sheetName val="係数一覧（業務）"/>
      <sheetName val="【別紙1】参加者リスト"/>
      <sheetName val="【別紙2】各企業の目標水準値"/>
      <sheetName val="【別紙3】変更点"/>
      <sheetName val="【別紙4-1】実績（基準年度）"/>
      <sheetName val="【参考 グラフ】基準年度目標"/>
      <sheetName val="【別紙4-2】実績（BAU）"/>
      <sheetName val="【参考 グラフ】BAU目標"/>
      <sheetName val="【別紙5-2】要因分析（エネルギー）"/>
      <sheetName val="【別紙5-1】要因分析（CO2）"/>
      <sheetName val="【参考 グラフ】要因分析"/>
      <sheetName val="【別紙6】対策リスト"/>
      <sheetName val="【別紙7】クレジット活用実績"/>
      <sheetName val="【別紙8】業務部門の対策と削減効果"/>
    </sheetNames>
    <sheetDataSet>
      <sheetData sheetId="0"/>
      <sheetData sheetId="1">
        <row r="2">
          <cell r="C2" t="str">
            <v>日本新聞協会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view="pageBreakPreview" zoomScale="60" zoomScaleNormal="100" workbookViewId="0">
      <selection sqref="A1:D58"/>
    </sheetView>
  </sheetViews>
  <sheetFormatPr defaultRowHeight="13" x14ac:dyDescent="0.2"/>
  <cols>
    <col min="1" max="1" width="29" customWidth="1"/>
    <col min="2" max="2" width="28.08984375" customWidth="1"/>
    <col min="3" max="3" width="9.90625" customWidth="1"/>
    <col min="4" max="4" width="20.08984375" customWidth="1"/>
  </cols>
  <sheetData>
    <row r="1" spans="1:4" ht="15.5" x14ac:dyDescent="0.35">
      <c r="A1" s="1"/>
      <c r="B1" s="1"/>
      <c r="C1" s="1"/>
      <c r="D1" s="2"/>
    </row>
    <row r="2" spans="1:4" ht="18.5" x14ac:dyDescent="0.2">
      <c r="A2" s="242" t="s">
        <v>0</v>
      </c>
      <c r="B2" s="242"/>
      <c r="C2" s="242"/>
      <c r="D2" s="242"/>
    </row>
    <row r="3" spans="1:4" ht="14.5" x14ac:dyDescent="0.35">
      <c r="A3" s="1"/>
      <c r="B3" s="1"/>
      <c r="C3" s="243" t="str">
        <f>'[1]入力（基礎）'!C2</f>
        <v>日本新聞協会</v>
      </c>
      <c r="D3" s="243"/>
    </row>
    <row r="4" spans="1:4" ht="14.5" x14ac:dyDescent="0.35">
      <c r="A4" s="1"/>
      <c r="B4" s="1"/>
      <c r="C4" s="1"/>
      <c r="D4" s="1"/>
    </row>
    <row r="5" spans="1:4" ht="14.5" x14ac:dyDescent="0.2">
      <c r="A5" s="3" t="s">
        <v>1</v>
      </c>
      <c r="B5" s="3" t="s">
        <v>2</v>
      </c>
      <c r="C5" s="3" t="s">
        <v>3</v>
      </c>
      <c r="D5" s="3" t="s">
        <v>4</v>
      </c>
    </row>
    <row r="6" spans="1:4" ht="14.5" x14ac:dyDescent="0.2">
      <c r="A6" s="231"/>
      <c r="B6" s="4"/>
      <c r="C6" s="5"/>
      <c r="D6" s="6"/>
    </row>
    <row r="7" spans="1:4" ht="14.5" x14ac:dyDescent="0.2">
      <c r="A7" s="232"/>
      <c r="B7" s="7"/>
      <c r="C7" s="8"/>
      <c r="D7" s="6"/>
    </row>
    <row r="8" spans="1:4" ht="14.5" x14ac:dyDescent="0.2">
      <c r="A8" s="232"/>
      <c r="B8" s="7"/>
      <c r="C8" s="8"/>
      <c r="D8" s="6"/>
    </row>
    <row r="9" spans="1:4" ht="14.5" x14ac:dyDescent="0.2">
      <c r="A9" s="231"/>
      <c r="B9" s="4"/>
      <c r="C9" s="5"/>
      <c r="D9" s="6"/>
    </row>
    <row r="10" spans="1:4" ht="14.5" x14ac:dyDescent="0.2">
      <c r="A10" s="232"/>
      <c r="B10" s="7"/>
      <c r="C10" s="8"/>
      <c r="D10" s="6"/>
    </row>
    <row r="11" spans="1:4" ht="14.5" x14ac:dyDescent="0.2">
      <c r="A11" s="232"/>
      <c r="B11" s="7"/>
      <c r="C11" s="8"/>
      <c r="D11" s="6"/>
    </row>
    <row r="12" spans="1:4" ht="14.5" x14ac:dyDescent="0.2">
      <c r="A12" s="231"/>
      <c r="B12" s="4"/>
      <c r="C12" s="5"/>
      <c r="D12" s="9"/>
    </row>
    <row r="13" spans="1:4" ht="14.5" x14ac:dyDescent="0.2">
      <c r="A13" s="232"/>
      <c r="B13" s="7"/>
      <c r="C13" s="8"/>
      <c r="D13" s="6"/>
    </row>
    <row r="14" spans="1:4" ht="14.5" x14ac:dyDescent="0.2">
      <c r="A14" s="232"/>
      <c r="B14" s="7"/>
      <c r="C14" s="8"/>
      <c r="D14" s="6"/>
    </row>
    <row r="15" spans="1:4" ht="14.5" x14ac:dyDescent="0.2">
      <c r="A15" s="231"/>
      <c r="B15" s="4"/>
      <c r="C15" s="5"/>
      <c r="D15" s="6"/>
    </row>
    <row r="16" spans="1:4" ht="14.5" x14ac:dyDescent="0.2">
      <c r="A16" s="232"/>
      <c r="B16" s="7"/>
      <c r="C16" s="8"/>
      <c r="D16" s="6"/>
    </row>
    <row r="17" spans="1:4" ht="14.5" x14ac:dyDescent="0.2">
      <c r="A17" s="232"/>
      <c r="B17" s="7"/>
      <c r="C17" s="8"/>
      <c r="D17" s="6"/>
    </row>
    <row r="18" spans="1:4" ht="14.5" x14ac:dyDescent="0.2">
      <c r="A18" s="231"/>
      <c r="B18" s="4"/>
      <c r="C18" s="5"/>
      <c r="D18" s="6"/>
    </row>
    <row r="19" spans="1:4" ht="14.5" x14ac:dyDescent="0.2">
      <c r="A19" s="232"/>
      <c r="B19" s="7"/>
      <c r="C19" s="8"/>
      <c r="D19" s="6"/>
    </row>
    <row r="20" spans="1:4" ht="14.5" x14ac:dyDescent="0.2">
      <c r="A20" s="232"/>
      <c r="B20" s="7"/>
      <c r="C20" s="8"/>
      <c r="D20" s="6"/>
    </row>
    <row r="21" spans="1:4" ht="14.5" x14ac:dyDescent="0.2">
      <c r="A21" s="231"/>
      <c r="B21" s="4"/>
      <c r="C21" s="5"/>
      <c r="D21" s="9"/>
    </row>
    <row r="22" spans="1:4" ht="14.5" x14ac:dyDescent="0.2">
      <c r="A22" s="232"/>
      <c r="B22" s="7"/>
      <c r="C22" s="8"/>
      <c r="D22" s="6"/>
    </row>
    <row r="23" spans="1:4" ht="14.5" x14ac:dyDescent="0.2">
      <c r="A23" s="232"/>
      <c r="B23" s="7"/>
      <c r="C23" s="8"/>
      <c r="D23" s="6"/>
    </row>
    <row r="24" spans="1:4" ht="14.5" x14ac:dyDescent="0.2">
      <c r="A24" s="231"/>
      <c r="B24" s="4"/>
      <c r="C24" s="5"/>
      <c r="D24" s="6"/>
    </row>
    <row r="25" spans="1:4" ht="14.5" x14ac:dyDescent="0.2">
      <c r="A25" s="232"/>
      <c r="B25" s="7"/>
      <c r="C25" s="8"/>
      <c r="D25" s="6"/>
    </row>
    <row r="26" spans="1:4" ht="14.5" x14ac:dyDescent="0.2">
      <c r="A26" s="232"/>
      <c r="B26" s="7"/>
      <c r="C26" s="8"/>
      <c r="D26" s="6"/>
    </row>
    <row r="27" spans="1:4" ht="14.5" x14ac:dyDescent="0.2">
      <c r="A27" s="231"/>
      <c r="B27" s="4"/>
      <c r="C27" s="5"/>
      <c r="D27" s="6"/>
    </row>
    <row r="28" spans="1:4" ht="14.5" x14ac:dyDescent="0.2">
      <c r="A28" s="232"/>
      <c r="B28" s="7"/>
      <c r="C28" s="8"/>
      <c r="D28" s="6"/>
    </row>
    <row r="29" spans="1:4" ht="14.5" x14ac:dyDescent="0.2">
      <c r="A29" s="232"/>
      <c r="B29" s="7"/>
      <c r="C29" s="8"/>
      <c r="D29" s="6"/>
    </row>
    <row r="30" spans="1:4" ht="14.5" x14ac:dyDescent="0.35">
      <c r="A30" s="10"/>
      <c r="B30" s="10"/>
      <c r="C30" s="10"/>
      <c r="D30" s="10"/>
    </row>
    <row r="31" spans="1:4" ht="14.5" x14ac:dyDescent="0.35">
      <c r="A31" s="1" t="s">
        <v>5</v>
      </c>
      <c r="B31" s="1"/>
      <c r="C31" s="1"/>
      <c r="D31" s="1"/>
    </row>
    <row r="32" spans="1:4" x14ac:dyDescent="0.2">
      <c r="A32" s="233" t="s">
        <v>6</v>
      </c>
      <c r="B32" s="234"/>
      <c r="C32" s="234"/>
      <c r="D32" s="235"/>
    </row>
    <row r="33" spans="1:4" x14ac:dyDescent="0.2">
      <c r="A33" s="236"/>
      <c r="B33" s="237"/>
      <c r="C33" s="237"/>
      <c r="D33" s="238"/>
    </row>
    <row r="34" spans="1:4" x14ac:dyDescent="0.2">
      <c r="A34" s="236"/>
      <c r="B34" s="237"/>
      <c r="C34" s="237"/>
      <c r="D34" s="238"/>
    </row>
    <row r="35" spans="1:4" x14ac:dyDescent="0.2">
      <c r="A35" s="236"/>
      <c r="B35" s="237"/>
      <c r="C35" s="237"/>
      <c r="D35" s="238"/>
    </row>
    <row r="36" spans="1:4" x14ac:dyDescent="0.2">
      <c r="A36" s="236"/>
      <c r="B36" s="237"/>
      <c r="C36" s="237"/>
      <c r="D36" s="238"/>
    </row>
    <row r="37" spans="1:4" x14ac:dyDescent="0.2">
      <c r="A37" s="236"/>
      <c r="B37" s="237"/>
      <c r="C37" s="237"/>
      <c r="D37" s="238"/>
    </row>
    <row r="38" spans="1:4" x14ac:dyDescent="0.2">
      <c r="A38" s="236"/>
      <c r="B38" s="237"/>
      <c r="C38" s="237"/>
      <c r="D38" s="238"/>
    </row>
    <row r="39" spans="1:4" x14ac:dyDescent="0.2">
      <c r="A39" s="236"/>
      <c r="B39" s="237"/>
      <c r="C39" s="237"/>
      <c r="D39" s="238"/>
    </row>
    <row r="40" spans="1:4" x14ac:dyDescent="0.2">
      <c r="A40" s="236"/>
      <c r="B40" s="237"/>
      <c r="C40" s="237"/>
      <c r="D40" s="238"/>
    </row>
    <row r="41" spans="1:4" x14ac:dyDescent="0.2">
      <c r="A41" s="236"/>
      <c r="B41" s="237"/>
      <c r="C41" s="237"/>
      <c r="D41" s="238"/>
    </row>
    <row r="42" spans="1:4" x14ac:dyDescent="0.2">
      <c r="A42" s="236"/>
      <c r="B42" s="237"/>
      <c r="C42" s="237"/>
      <c r="D42" s="238"/>
    </row>
    <row r="43" spans="1:4" x14ac:dyDescent="0.2">
      <c r="A43" s="236"/>
      <c r="B43" s="237"/>
      <c r="C43" s="237"/>
      <c r="D43" s="238"/>
    </row>
    <row r="44" spans="1:4" x14ac:dyDescent="0.2">
      <c r="A44" s="239"/>
      <c r="B44" s="240"/>
      <c r="C44" s="240"/>
      <c r="D44" s="241"/>
    </row>
    <row r="45" spans="1:4" ht="14.5" x14ac:dyDescent="0.35">
      <c r="A45" s="10"/>
      <c r="B45" s="10"/>
      <c r="C45" s="10"/>
      <c r="D45" s="10"/>
    </row>
    <row r="46" spans="1:4" ht="14.5" x14ac:dyDescent="0.35">
      <c r="A46" s="1" t="s">
        <v>7</v>
      </c>
      <c r="B46" s="1"/>
      <c r="C46" s="1"/>
      <c r="D46" s="1"/>
    </row>
    <row r="47" spans="1:4" x14ac:dyDescent="0.2">
      <c r="A47" s="233" t="s">
        <v>8</v>
      </c>
      <c r="B47" s="234"/>
      <c r="C47" s="234"/>
      <c r="D47" s="235"/>
    </row>
    <row r="48" spans="1:4" x14ac:dyDescent="0.2">
      <c r="A48" s="236"/>
      <c r="B48" s="237"/>
      <c r="C48" s="237"/>
      <c r="D48" s="238"/>
    </row>
    <row r="49" spans="1:4" x14ac:dyDescent="0.2">
      <c r="A49" s="236"/>
      <c r="B49" s="237"/>
      <c r="C49" s="237"/>
      <c r="D49" s="238"/>
    </row>
    <row r="50" spans="1:4" x14ac:dyDescent="0.2">
      <c r="A50" s="236"/>
      <c r="B50" s="237"/>
      <c r="C50" s="237"/>
      <c r="D50" s="238"/>
    </row>
    <row r="51" spans="1:4" x14ac:dyDescent="0.2">
      <c r="A51" s="236"/>
      <c r="B51" s="237"/>
      <c r="C51" s="237"/>
      <c r="D51" s="238"/>
    </row>
    <row r="52" spans="1:4" x14ac:dyDescent="0.2">
      <c r="A52" s="236"/>
      <c r="B52" s="237"/>
      <c r="C52" s="237"/>
      <c r="D52" s="238"/>
    </row>
    <row r="53" spans="1:4" x14ac:dyDescent="0.2">
      <c r="A53" s="236"/>
      <c r="B53" s="237"/>
      <c r="C53" s="237"/>
      <c r="D53" s="238"/>
    </row>
    <row r="54" spans="1:4" x14ac:dyDescent="0.2">
      <c r="A54" s="236"/>
      <c r="B54" s="237"/>
      <c r="C54" s="237"/>
      <c r="D54" s="238"/>
    </row>
    <row r="55" spans="1:4" x14ac:dyDescent="0.2">
      <c r="A55" s="236"/>
      <c r="B55" s="237"/>
      <c r="C55" s="237"/>
      <c r="D55" s="238"/>
    </row>
    <row r="56" spans="1:4" x14ac:dyDescent="0.2">
      <c r="A56" s="236"/>
      <c r="B56" s="237"/>
      <c r="C56" s="237"/>
      <c r="D56" s="238"/>
    </row>
    <row r="57" spans="1:4" x14ac:dyDescent="0.2">
      <c r="A57" s="236"/>
      <c r="B57" s="237"/>
      <c r="C57" s="237"/>
      <c r="D57" s="238"/>
    </row>
    <row r="58" spans="1:4" x14ac:dyDescent="0.2">
      <c r="A58" s="239"/>
      <c r="B58" s="240"/>
      <c r="C58" s="240"/>
      <c r="D58" s="241"/>
    </row>
  </sheetData>
  <mergeCells count="12">
    <mergeCell ref="A47:D58"/>
    <mergeCell ref="A2:D2"/>
    <mergeCell ref="C3:D3"/>
    <mergeCell ref="A6:A8"/>
    <mergeCell ref="A9:A11"/>
    <mergeCell ref="A12:A14"/>
    <mergeCell ref="A15:A17"/>
    <mergeCell ref="A18:A20"/>
    <mergeCell ref="A21:A23"/>
    <mergeCell ref="A24:A26"/>
    <mergeCell ref="A27:A29"/>
    <mergeCell ref="A32:D44"/>
  </mergeCells>
  <phoneticPr fontId="3"/>
  <pageMargins left="0.7" right="0.7" top="0.75" bottom="0.75" header="0.3" footer="0.3"/>
  <pageSetup paperSize="9" scale="92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3" x14ac:dyDescent="0.2"/>
  <cols>
    <col min="1" max="1" width="3.36328125" customWidth="1"/>
    <col min="2" max="2" width="10.453125" customWidth="1"/>
    <col min="3" max="3" width="36.7265625" bestFit="1" customWidth="1"/>
    <col min="4" max="9" width="19.08984375" customWidth="1"/>
  </cols>
  <sheetData>
    <row r="1" spans="1:9" ht="16" thickBot="1" x14ac:dyDescent="0.25">
      <c r="A1" s="219"/>
      <c r="B1" s="219"/>
      <c r="C1" s="219"/>
      <c r="D1" s="219"/>
      <c r="E1" s="219"/>
      <c r="F1" s="219"/>
      <c r="G1" s="220"/>
      <c r="H1" s="219"/>
      <c r="I1" s="2"/>
    </row>
    <row r="2" spans="1:9" ht="17" thickBot="1" x14ac:dyDescent="0.25">
      <c r="A2" s="219"/>
      <c r="B2" s="401" t="s">
        <v>189</v>
      </c>
      <c r="C2" s="402"/>
      <c r="D2" s="402"/>
      <c r="E2" s="402"/>
      <c r="F2" s="402"/>
      <c r="G2" s="402"/>
      <c r="H2" s="402"/>
      <c r="I2" s="403"/>
    </row>
    <row r="3" spans="1:9" ht="15" thickTop="1" x14ac:dyDescent="0.2">
      <c r="A3" s="219"/>
      <c r="B3" s="404"/>
      <c r="C3" s="405" t="s">
        <v>190</v>
      </c>
      <c r="D3" s="405" t="s">
        <v>191</v>
      </c>
      <c r="E3" s="405"/>
      <c r="F3" s="405"/>
      <c r="G3" s="405"/>
      <c r="H3" s="405"/>
      <c r="I3" s="406"/>
    </row>
    <row r="4" spans="1:9" ht="14.5" x14ac:dyDescent="0.2">
      <c r="A4" s="219"/>
      <c r="B4" s="374"/>
      <c r="C4" s="382"/>
      <c r="D4" s="407" t="s">
        <v>192</v>
      </c>
      <c r="E4" s="407"/>
      <c r="F4" s="407"/>
      <c r="G4" s="408" t="s">
        <v>193</v>
      </c>
      <c r="H4" s="408"/>
      <c r="I4" s="409"/>
    </row>
    <row r="5" spans="1:9" ht="14.5" x14ac:dyDescent="0.2">
      <c r="A5" s="219"/>
      <c r="B5" s="374"/>
      <c r="C5" s="382"/>
      <c r="D5" s="221" t="s">
        <v>165</v>
      </c>
      <c r="E5" s="221" t="s">
        <v>194</v>
      </c>
      <c r="F5" s="221" t="s">
        <v>195</v>
      </c>
      <c r="G5" s="221" t="s">
        <v>165</v>
      </c>
      <c r="H5" s="221" t="s">
        <v>194</v>
      </c>
      <c r="I5" s="222" t="s">
        <v>195</v>
      </c>
    </row>
    <row r="6" spans="1:9" ht="14.5" x14ac:dyDescent="0.2">
      <c r="A6" s="219"/>
      <c r="B6" s="393" t="s">
        <v>196</v>
      </c>
      <c r="C6" s="223" t="s">
        <v>197</v>
      </c>
      <c r="D6" s="224">
        <v>0</v>
      </c>
      <c r="E6" s="224">
        <v>0</v>
      </c>
      <c r="F6" s="224">
        <v>0</v>
      </c>
      <c r="G6" s="225">
        <v>0</v>
      </c>
      <c r="H6" s="225">
        <v>0</v>
      </c>
      <c r="I6" s="226">
        <v>0</v>
      </c>
    </row>
    <row r="7" spans="1:9" ht="14.5" x14ac:dyDescent="0.2">
      <c r="A7" s="219"/>
      <c r="B7" s="394"/>
      <c r="C7" s="223" t="s">
        <v>198</v>
      </c>
      <c r="D7" s="224">
        <v>0</v>
      </c>
      <c r="E7" s="224">
        <v>0</v>
      </c>
      <c r="F7" s="224">
        <v>0</v>
      </c>
      <c r="G7" s="225">
        <v>0</v>
      </c>
      <c r="H7" s="225">
        <v>0</v>
      </c>
      <c r="I7" s="226">
        <v>0</v>
      </c>
    </row>
    <row r="8" spans="1:9" ht="14.5" x14ac:dyDescent="0.2">
      <c r="A8" s="219"/>
      <c r="B8" s="394"/>
      <c r="C8" s="223" t="s">
        <v>199</v>
      </c>
      <c r="D8" s="224">
        <v>0</v>
      </c>
      <c r="E8" s="224">
        <v>0</v>
      </c>
      <c r="F8" s="224">
        <v>0</v>
      </c>
      <c r="G8" s="225">
        <v>0</v>
      </c>
      <c r="H8" s="225">
        <v>0</v>
      </c>
      <c r="I8" s="226">
        <v>0</v>
      </c>
    </row>
    <row r="9" spans="1:9" ht="14.5" x14ac:dyDescent="0.2">
      <c r="A9" s="219"/>
      <c r="B9" s="394"/>
      <c r="C9" s="223" t="s">
        <v>200</v>
      </c>
      <c r="D9" s="224">
        <v>0</v>
      </c>
      <c r="E9" s="224">
        <v>0</v>
      </c>
      <c r="F9" s="224">
        <v>0</v>
      </c>
      <c r="G9" s="225">
        <v>0</v>
      </c>
      <c r="H9" s="225">
        <v>0</v>
      </c>
      <c r="I9" s="226">
        <v>0</v>
      </c>
    </row>
    <row r="10" spans="1:9" ht="14.5" x14ac:dyDescent="0.2">
      <c r="A10" s="219"/>
      <c r="B10" s="394"/>
      <c r="C10" s="223" t="s">
        <v>201</v>
      </c>
      <c r="D10" s="224">
        <v>0</v>
      </c>
      <c r="E10" s="224">
        <v>0</v>
      </c>
      <c r="F10" s="224">
        <v>0</v>
      </c>
      <c r="G10" s="225">
        <v>0</v>
      </c>
      <c r="H10" s="225">
        <v>0</v>
      </c>
      <c r="I10" s="226">
        <v>0</v>
      </c>
    </row>
    <row r="11" spans="1:9" ht="14.5" x14ac:dyDescent="0.2">
      <c r="A11" s="219"/>
      <c r="B11" s="394"/>
      <c r="C11" s="223" t="s">
        <v>202</v>
      </c>
      <c r="D11" s="224">
        <v>0</v>
      </c>
      <c r="E11" s="224">
        <v>0</v>
      </c>
      <c r="F11" s="224">
        <v>0</v>
      </c>
      <c r="G11" s="225">
        <v>0</v>
      </c>
      <c r="H11" s="225">
        <v>0</v>
      </c>
      <c r="I11" s="226">
        <v>0</v>
      </c>
    </row>
    <row r="12" spans="1:9" ht="14.5" x14ac:dyDescent="0.2">
      <c r="A12" s="219"/>
      <c r="B12" s="394"/>
      <c r="C12" s="223"/>
      <c r="D12" s="224"/>
      <c r="E12" s="224"/>
      <c r="F12" s="224"/>
      <c r="G12" s="225"/>
      <c r="H12" s="225"/>
      <c r="I12" s="226"/>
    </row>
    <row r="13" spans="1:9" ht="14.5" x14ac:dyDescent="0.2">
      <c r="A13" s="219"/>
      <c r="B13" s="395"/>
      <c r="C13" s="223"/>
      <c r="D13" s="224"/>
      <c r="E13" s="224"/>
      <c r="F13" s="224"/>
      <c r="G13" s="225"/>
      <c r="H13" s="225"/>
      <c r="I13" s="226"/>
    </row>
    <row r="14" spans="1:9" ht="14.5" x14ac:dyDescent="0.2">
      <c r="A14" s="219"/>
      <c r="B14" s="396" t="s">
        <v>203</v>
      </c>
      <c r="C14" s="223" t="s">
        <v>204</v>
      </c>
      <c r="D14" s="224">
        <v>0</v>
      </c>
      <c r="E14" s="224">
        <v>0</v>
      </c>
      <c r="F14" s="224">
        <v>0</v>
      </c>
      <c r="G14" s="225">
        <v>0</v>
      </c>
      <c r="H14" s="225">
        <v>0</v>
      </c>
      <c r="I14" s="226">
        <v>0</v>
      </c>
    </row>
    <row r="15" spans="1:9" ht="14.5" x14ac:dyDescent="0.2">
      <c r="A15" s="219"/>
      <c r="B15" s="397"/>
      <c r="C15" s="223" t="s">
        <v>205</v>
      </c>
      <c r="D15" s="224">
        <v>0</v>
      </c>
      <c r="E15" s="224">
        <v>0</v>
      </c>
      <c r="F15" s="224">
        <v>0</v>
      </c>
      <c r="G15" s="225">
        <v>0</v>
      </c>
      <c r="H15" s="225">
        <v>0</v>
      </c>
      <c r="I15" s="226">
        <v>0</v>
      </c>
    </row>
    <row r="16" spans="1:9" ht="14.5" x14ac:dyDescent="0.2">
      <c r="A16" s="219"/>
      <c r="B16" s="397"/>
      <c r="C16" s="223" t="s">
        <v>206</v>
      </c>
      <c r="D16" s="224">
        <v>0</v>
      </c>
      <c r="E16" s="224">
        <v>0</v>
      </c>
      <c r="F16" s="224">
        <v>0</v>
      </c>
      <c r="G16" s="225">
        <v>0</v>
      </c>
      <c r="H16" s="225">
        <v>0</v>
      </c>
      <c r="I16" s="226">
        <v>0</v>
      </c>
    </row>
    <row r="17" spans="1:9" ht="14.5" x14ac:dyDescent="0.2">
      <c r="A17" s="219"/>
      <c r="B17" s="397"/>
      <c r="C17" s="223" t="s">
        <v>207</v>
      </c>
      <c r="D17" s="224">
        <v>0</v>
      </c>
      <c r="E17" s="224">
        <v>0</v>
      </c>
      <c r="F17" s="224">
        <v>0</v>
      </c>
      <c r="G17" s="225">
        <v>0</v>
      </c>
      <c r="H17" s="225">
        <v>0</v>
      </c>
      <c r="I17" s="226">
        <v>0</v>
      </c>
    </row>
    <row r="18" spans="1:9" ht="14.5" x14ac:dyDescent="0.2">
      <c r="A18" s="219"/>
      <c r="B18" s="397"/>
      <c r="C18" s="223" t="s">
        <v>208</v>
      </c>
      <c r="D18" s="224">
        <v>0</v>
      </c>
      <c r="E18" s="224">
        <v>0</v>
      </c>
      <c r="F18" s="224">
        <v>0</v>
      </c>
      <c r="G18" s="225">
        <v>0</v>
      </c>
      <c r="H18" s="225">
        <v>0</v>
      </c>
      <c r="I18" s="226">
        <v>0</v>
      </c>
    </row>
    <row r="19" spans="1:9" ht="14.5" x14ac:dyDescent="0.2">
      <c r="A19" s="219"/>
      <c r="B19" s="398"/>
      <c r="C19" s="223"/>
      <c r="D19" s="224"/>
      <c r="E19" s="224"/>
      <c r="F19" s="224"/>
      <c r="G19" s="225"/>
      <c r="H19" s="225"/>
      <c r="I19" s="226"/>
    </row>
    <row r="20" spans="1:9" ht="14.5" x14ac:dyDescent="0.2">
      <c r="A20" s="219"/>
      <c r="B20" s="396" t="s">
        <v>209</v>
      </c>
      <c r="C20" s="223" t="s">
        <v>210</v>
      </c>
      <c r="D20" s="224">
        <v>0</v>
      </c>
      <c r="E20" s="224">
        <v>0</v>
      </c>
      <c r="F20" s="224">
        <v>0</v>
      </c>
      <c r="G20" s="225">
        <v>0</v>
      </c>
      <c r="H20" s="225">
        <v>0</v>
      </c>
      <c r="I20" s="226">
        <v>0</v>
      </c>
    </row>
    <row r="21" spans="1:9" ht="14.5" x14ac:dyDescent="0.2">
      <c r="A21" s="219"/>
      <c r="B21" s="397"/>
      <c r="C21" s="223" t="s">
        <v>211</v>
      </c>
      <c r="D21" s="224">
        <v>0</v>
      </c>
      <c r="E21" s="224">
        <v>0</v>
      </c>
      <c r="F21" s="224">
        <v>0</v>
      </c>
      <c r="G21" s="225">
        <v>0</v>
      </c>
      <c r="H21" s="225">
        <v>0</v>
      </c>
      <c r="I21" s="226">
        <v>0</v>
      </c>
    </row>
    <row r="22" spans="1:9" ht="14.5" x14ac:dyDescent="0.2">
      <c r="A22" s="219"/>
      <c r="B22" s="397"/>
      <c r="C22" s="223" t="s">
        <v>212</v>
      </c>
      <c r="D22" s="224">
        <v>0</v>
      </c>
      <c r="E22" s="224">
        <v>0</v>
      </c>
      <c r="F22" s="224">
        <v>0</v>
      </c>
      <c r="G22" s="225">
        <v>0</v>
      </c>
      <c r="H22" s="225">
        <v>0</v>
      </c>
      <c r="I22" s="226">
        <v>0</v>
      </c>
    </row>
    <row r="23" spans="1:9" ht="14.5" x14ac:dyDescent="0.2">
      <c r="A23" s="219"/>
      <c r="B23" s="398"/>
      <c r="C23" s="223"/>
      <c r="D23" s="224"/>
      <c r="E23" s="224"/>
      <c r="F23" s="224"/>
      <c r="G23" s="225"/>
      <c r="H23" s="225"/>
      <c r="I23" s="226"/>
    </row>
    <row r="24" spans="1:9" ht="14.5" x14ac:dyDescent="0.2">
      <c r="A24" s="219"/>
      <c r="B24" s="399" t="s">
        <v>213</v>
      </c>
      <c r="C24" s="223" t="s">
        <v>214</v>
      </c>
      <c r="D24" s="224">
        <v>0</v>
      </c>
      <c r="E24" s="224">
        <v>0</v>
      </c>
      <c r="F24" s="224">
        <v>0</v>
      </c>
      <c r="G24" s="225">
        <v>0</v>
      </c>
      <c r="H24" s="225">
        <v>0</v>
      </c>
      <c r="I24" s="226">
        <v>0</v>
      </c>
    </row>
    <row r="25" spans="1:9" ht="14.5" x14ac:dyDescent="0.2">
      <c r="A25" s="219"/>
      <c r="B25" s="399"/>
      <c r="C25" s="223" t="s">
        <v>215</v>
      </c>
      <c r="D25" s="224">
        <v>0</v>
      </c>
      <c r="E25" s="224">
        <v>0</v>
      </c>
      <c r="F25" s="224">
        <v>0</v>
      </c>
      <c r="G25" s="225">
        <v>0</v>
      </c>
      <c r="H25" s="225">
        <v>0</v>
      </c>
      <c r="I25" s="226">
        <v>0</v>
      </c>
    </row>
    <row r="26" spans="1:9" ht="15" thickBot="1" x14ac:dyDescent="0.25">
      <c r="A26" s="219"/>
      <c r="B26" s="400"/>
      <c r="C26" s="227" t="s">
        <v>216</v>
      </c>
      <c r="D26" s="228">
        <v>0</v>
      </c>
      <c r="E26" s="228">
        <v>0</v>
      </c>
      <c r="F26" s="228">
        <v>0</v>
      </c>
      <c r="G26" s="229">
        <v>0</v>
      </c>
      <c r="H26" s="229">
        <v>0</v>
      </c>
      <c r="I26" s="230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2" orientation="portrait" r:id="rId1"/>
  <headerFooter>
    <oddHeader>&amp;R&amp;"Calibri"&amp;B&amp;18【別紙8】業務部門の対策と削減効果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3" x14ac:dyDescent="0.2"/>
  <cols>
    <col min="1" max="10" width="8.6328125" customWidth="1"/>
  </cols>
  <sheetData>
    <row r="1" spans="1:10" ht="15.5" x14ac:dyDescent="0.35">
      <c r="A1" s="1"/>
      <c r="B1" s="1"/>
      <c r="C1" s="1"/>
      <c r="D1" s="1"/>
      <c r="E1" s="1"/>
      <c r="F1" s="1"/>
      <c r="G1" s="1"/>
      <c r="H1" s="1"/>
      <c r="I1" s="250"/>
      <c r="J1" s="250"/>
    </row>
    <row r="2" spans="1:10" ht="18.5" x14ac:dyDescent="0.2">
      <c r="A2" s="251" t="s">
        <v>9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15.5" x14ac:dyDescent="0.2">
      <c r="A3" s="11"/>
      <c r="B3" s="12"/>
      <c r="C3" s="12"/>
      <c r="D3" s="12"/>
      <c r="E3" s="12"/>
      <c r="F3" s="12"/>
      <c r="G3" s="252" t="str">
        <f>'[1]入力（基礎）'!C2</f>
        <v>日本新聞協会</v>
      </c>
      <c r="H3" s="252"/>
      <c r="I3" s="252"/>
      <c r="J3" s="252"/>
    </row>
    <row r="4" spans="1:10" ht="14.5" x14ac:dyDescent="0.35">
      <c r="A4" s="13" t="s">
        <v>10</v>
      </c>
      <c r="B4" s="14"/>
      <c r="C4" s="14"/>
      <c r="D4" s="14"/>
      <c r="E4" s="14"/>
      <c r="F4" s="14"/>
      <c r="G4" s="14"/>
      <c r="H4" s="14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5" x14ac:dyDescent="0.2">
      <c r="A6" s="253" t="s">
        <v>1</v>
      </c>
      <c r="B6" s="254"/>
      <c r="C6" s="253" t="s">
        <v>11</v>
      </c>
      <c r="D6" s="254"/>
      <c r="E6" s="253" t="s">
        <v>12</v>
      </c>
      <c r="F6" s="254"/>
      <c r="G6" s="253" t="s">
        <v>13</v>
      </c>
      <c r="H6" s="254"/>
      <c r="I6" s="257" t="s">
        <v>14</v>
      </c>
      <c r="J6" s="258"/>
    </row>
    <row r="7" spans="1:10" ht="14.5" x14ac:dyDescent="0.2">
      <c r="A7" s="255"/>
      <c r="B7" s="256"/>
      <c r="C7" s="255"/>
      <c r="D7" s="256"/>
      <c r="E7" s="255"/>
      <c r="F7" s="256"/>
      <c r="G7" s="255"/>
      <c r="H7" s="256"/>
      <c r="I7" s="257" t="s">
        <v>15</v>
      </c>
      <c r="J7" s="258"/>
    </row>
    <row r="8" spans="1:10" ht="14.5" x14ac:dyDescent="0.2">
      <c r="A8" s="244"/>
      <c r="B8" s="232"/>
      <c r="C8" s="245"/>
      <c r="D8" s="246"/>
      <c r="E8" s="246"/>
      <c r="F8" s="246"/>
      <c r="G8" s="249"/>
      <c r="H8" s="246"/>
      <c r="I8" s="249"/>
      <c r="J8" s="246"/>
    </row>
    <row r="9" spans="1:10" ht="14.5" x14ac:dyDescent="0.2">
      <c r="A9" s="244"/>
      <c r="B9" s="232"/>
      <c r="C9" s="245"/>
      <c r="D9" s="246"/>
      <c r="E9" s="246"/>
      <c r="F9" s="246"/>
      <c r="G9" s="249"/>
      <c r="H9" s="246"/>
      <c r="I9" s="249"/>
      <c r="J9" s="246"/>
    </row>
    <row r="10" spans="1:10" ht="14.5" x14ac:dyDescent="0.2">
      <c r="A10" s="244"/>
      <c r="B10" s="232"/>
      <c r="C10" s="245"/>
      <c r="D10" s="246"/>
      <c r="E10" s="246"/>
      <c r="F10" s="246"/>
      <c r="G10" s="249"/>
      <c r="H10" s="246"/>
      <c r="I10" s="249"/>
      <c r="J10" s="246"/>
    </row>
    <row r="11" spans="1:10" ht="14.5" x14ac:dyDescent="0.2">
      <c r="A11" s="244"/>
      <c r="B11" s="232"/>
      <c r="C11" s="245"/>
      <c r="D11" s="246"/>
      <c r="E11" s="246"/>
      <c r="F11" s="246"/>
      <c r="G11" s="247"/>
      <c r="H11" s="248"/>
      <c r="I11" s="247"/>
      <c r="J11" s="248"/>
    </row>
    <row r="12" spans="1:10" ht="14.5" x14ac:dyDescent="0.2">
      <c r="A12" s="244"/>
      <c r="B12" s="232"/>
      <c r="C12" s="245"/>
      <c r="D12" s="246"/>
      <c r="E12" s="246"/>
      <c r="F12" s="246"/>
      <c r="G12" s="247"/>
      <c r="H12" s="248"/>
      <c r="I12" s="247"/>
      <c r="J12" s="248"/>
    </row>
    <row r="13" spans="1:10" ht="14.5" x14ac:dyDescent="0.2">
      <c r="A13" s="244"/>
      <c r="B13" s="232"/>
      <c r="C13" s="245"/>
      <c r="D13" s="246"/>
      <c r="E13" s="246"/>
      <c r="F13" s="246"/>
      <c r="G13" s="247"/>
      <c r="H13" s="248"/>
      <c r="I13" s="247"/>
      <c r="J13" s="248"/>
    </row>
    <row r="14" spans="1:10" ht="14.5" x14ac:dyDescent="0.2">
      <c r="A14" s="244"/>
      <c r="B14" s="232"/>
      <c r="C14" s="245"/>
      <c r="D14" s="246"/>
      <c r="E14" s="246"/>
      <c r="F14" s="246"/>
      <c r="G14" s="247"/>
      <c r="H14" s="248"/>
      <c r="I14" s="247"/>
      <c r="J14" s="248"/>
    </row>
    <row r="15" spans="1:10" ht="14.5" x14ac:dyDescent="0.2">
      <c r="A15" s="244"/>
      <c r="B15" s="232"/>
      <c r="C15" s="245"/>
      <c r="D15" s="246"/>
      <c r="E15" s="246"/>
      <c r="F15" s="246"/>
      <c r="G15" s="247"/>
      <c r="H15" s="248"/>
      <c r="I15" s="247"/>
      <c r="J15" s="248"/>
    </row>
    <row r="16" spans="1:10" ht="14.5" x14ac:dyDescent="0.2">
      <c r="A16" s="244"/>
      <c r="B16" s="232"/>
      <c r="C16" s="245"/>
      <c r="D16" s="246"/>
      <c r="E16" s="246"/>
      <c r="F16" s="246"/>
      <c r="G16" s="247"/>
      <c r="H16" s="248"/>
      <c r="I16" s="247"/>
      <c r="J16" s="248"/>
    </row>
    <row r="17" spans="1:10" ht="14.5" x14ac:dyDescent="0.2">
      <c r="A17" s="244"/>
      <c r="B17" s="232"/>
      <c r="C17" s="245"/>
      <c r="D17" s="246"/>
      <c r="E17" s="246"/>
      <c r="F17" s="246"/>
      <c r="G17" s="247"/>
      <c r="H17" s="248"/>
      <c r="I17" s="247"/>
      <c r="J17" s="248"/>
    </row>
    <row r="18" spans="1:10" ht="14.5" x14ac:dyDescent="0.2">
      <c r="A18" s="244"/>
      <c r="B18" s="232"/>
      <c r="C18" s="245"/>
      <c r="D18" s="246"/>
      <c r="E18" s="246"/>
      <c r="F18" s="246"/>
      <c r="G18" s="247"/>
      <c r="H18" s="248"/>
      <c r="I18" s="247"/>
      <c r="J18" s="248"/>
    </row>
    <row r="19" spans="1:10" ht="14.5" x14ac:dyDescent="0.2">
      <c r="A19" s="244"/>
      <c r="B19" s="232"/>
      <c r="C19" s="245"/>
      <c r="D19" s="246"/>
      <c r="E19" s="246"/>
      <c r="F19" s="246"/>
      <c r="G19" s="247"/>
      <c r="H19" s="248"/>
      <c r="I19" s="247"/>
      <c r="J19" s="248"/>
    </row>
    <row r="20" spans="1:10" ht="14.5" x14ac:dyDescent="0.2">
      <c r="A20" s="244"/>
      <c r="B20" s="232"/>
      <c r="C20" s="245"/>
      <c r="D20" s="246"/>
      <c r="E20" s="246"/>
      <c r="F20" s="246"/>
      <c r="G20" s="247"/>
      <c r="H20" s="248"/>
      <c r="I20" s="247"/>
      <c r="J20" s="248"/>
    </row>
    <row r="21" spans="1:10" ht="14.5" x14ac:dyDescent="0.2">
      <c r="A21" s="244"/>
      <c r="B21" s="232"/>
      <c r="C21" s="245"/>
      <c r="D21" s="246"/>
      <c r="E21" s="246"/>
      <c r="F21" s="246"/>
      <c r="G21" s="247"/>
      <c r="H21" s="248"/>
      <c r="I21" s="247"/>
      <c r="J21" s="248"/>
    </row>
    <row r="22" spans="1:10" ht="14.5" x14ac:dyDescent="0.2">
      <c r="A22" s="244"/>
      <c r="B22" s="232"/>
      <c r="C22" s="245"/>
      <c r="D22" s="246"/>
      <c r="E22" s="246"/>
      <c r="F22" s="246"/>
      <c r="G22" s="247"/>
      <c r="H22" s="248"/>
      <c r="I22" s="247"/>
      <c r="J22" s="248"/>
    </row>
    <row r="23" spans="1:10" ht="14.5" x14ac:dyDescent="0.2">
      <c r="A23" s="244"/>
      <c r="B23" s="232"/>
      <c r="C23" s="245"/>
      <c r="D23" s="246"/>
      <c r="E23" s="246"/>
      <c r="F23" s="246"/>
      <c r="G23" s="247"/>
      <c r="H23" s="248"/>
      <c r="I23" s="247"/>
      <c r="J23" s="248"/>
    </row>
    <row r="24" spans="1:10" ht="14.5" x14ac:dyDescent="0.2">
      <c r="A24" s="244"/>
      <c r="B24" s="232"/>
      <c r="C24" s="245"/>
      <c r="D24" s="246"/>
      <c r="E24" s="246"/>
      <c r="F24" s="246"/>
      <c r="G24" s="247"/>
      <c r="H24" s="248"/>
      <c r="I24" s="247"/>
      <c r="J24" s="248"/>
    </row>
    <row r="25" spans="1:10" ht="14.5" x14ac:dyDescent="0.2">
      <c r="A25" s="244"/>
      <c r="B25" s="232"/>
      <c r="C25" s="245"/>
      <c r="D25" s="246"/>
      <c r="E25" s="246"/>
      <c r="F25" s="246"/>
      <c r="G25" s="247"/>
      <c r="H25" s="248"/>
      <c r="I25" s="247"/>
      <c r="J25" s="248"/>
    </row>
    <row r="26" spans="1:10" ht="14.5" x14ac:dyDescent="0.2">
      <c r="A26" s="244"/>
      <c r="B26" s="232"/>
      <c r="C26" s="245"/>
      <c r="D26" s="246"/>
      <c r="E26" s="246"/>
      <c r="F26" s="246"/>
      <c r="G26" s="247"/>
      <c r="H26" s="248"/>
      <c r="I26" s="247"/>
      <c r="J26" s="248"/>
    </row>
    <row r="27" spans="1:10" ht="14.5" x14ac:dyDescent="0.2">
      <c r="A27" s="244"/>
      <c r="B27" s="232"/>
      <c r="C27" s="245"/>
      <c r="D27" s="246"/>
      <c r="E27" s="246"/>
      <c r="F27" s="246"/>
      <c r="G27" s="247"/>
      <c r="H27" s="248"/>
      <c r="I27" s="247"/>
      <c r="J27" s="248"/>
    </row>
    <row r="28" spans="1:10" ht="14.5" x14ac:dyDescent="0.2">
      <c r="A28" s="244"/>
      <c r="B28" s="232"/>
      <c r="C28" s="245"/>
      <c r="D28" s="246"/>
      <c r="E28" s="246"/>
      <c r="F28" s="246"/>
      <c r="G28" s="247"/>
      <c r="H28" s="248"/>
      <c r="I28" s="247"/>
      <c r="J28" s="248"/>
    </row>
    <row r="29" spans="1:10" ht="14.5" x14ac:dyDescent="0.2">
      <c r="A29" s="244"/>
      <c r="B29" s="232"/>
      <c r="C29" s="245"/>
      <c r="D29" s="246"/>
      <c r="E29" s="246"/>
      <c r="F29" s="246"/>
      <c r="G29" s="247"/>
      <c r="H29" s="248"/>
      <c r="I29" s="247"/>
      <c r="J29" s="248"/>
    </row>
    <row r="30" spans="1:10" ht="14.5" x14ac:dyDescent="0.2">
      <c r="A30" s="244"/>
      <c r="B30" s="232"/>
      <c r="C30" s="245"/>
      <c r="D30" s="246"/>
      <c r="E30" s="246"/>
      <c r="F30" s="246"/>
      <c r="G30" s="247"/>
      <c r="H30" s="248"/>
      <c r="I30" s="247"/>
      <c r="J30" s="248"/>
    </row>
    <row r="31" spans="1:10" ht="14.5" x14ac:dyDescent="0.2">
      <c r="A31" s="244"/>
      <c r="B31" s="232"/>
      <c r="C31" s="245"/>
      <c r="D31" s="246"/>
      <c r="E31" s="246"/>
      <c r="F31" s="246"/>
      <c r="G31" s="247"/>
      <c r="H31" s="248"/>
      <c r="I31" s="247"/>
      <c r="J31" s="248"/>
    </row>
    <row r="32" spans="1:10" ht="14.5" x14ac:dyDescent="0.2">
      <c r="A32" s="244"/>
      <c r="B32" s="232"/>
      <c r="C32" s="245"/>
      <c r="D32" s="246"/>
      <c r="E32" s="246"/>
      <c r="F32" s="246"/>
      <c r="G32" s="247"/>
      <c r="H32" s="248"/>
      <c r="I32" s="247"/>
      <c r="J32" s="248"/>
    </row>
    <row r="33" spans="1:10" ht="14.5" x14ac:dyDescent="0.2">
      <c r="A33" s="244"/>
      <c r="B33" s="232"/>
      <c r="C33" s="245"/>
      <c r="D33" s="246"/>
      <c r="E33" s="246"/>
      <c r="F33" s="246"/>
      <c r="G33" s="247"/>
      <c r="H33" s="248"/>
      <c r="I33" s="247"/>
      <c r="J33" s="248"/>
    </row>
    <row r="34" spans="1:10" ht="14.5" x14ac:dyDescent="0.2">
      <c r="A34" s="244"/>
      <c r="B34" s="232"/>
      <c r="C34" s="245"/>
      <c r="D34" s="246"/>
      <c r="E34" s="246"/>
      <c r="F34" s="246"/>
      <c r="G34" s="247"/>
      <c r="H34" s="248"/>
      <c r="I34" s="247"/>
      <c r="J34" s="248"/>
    </row>
    <row r="35" spans="1:10" ht="14.5" x14ac:dyDescent="0.2">
      <c r="A35" s="244"/>
      <c r="B35" s="232"/>
      <c r="C35" s="245"/>
      <c r="D35" s="246"/>
      <c r="E35" s="246"/>
      <c r="F35" s="246"/>
      <c r="G35" s="247"/>
      <c r="H35" s="248"/>
      <c r="I35" s="247"/>
      <c r="J35" s="248"/>
    </row>
    <row r="36" spans="1:10" ht="14.5" x14ac:dyDescent="0.2">
      <c r="A36" s="244"/>
      <c r="B36" s="232"/>
      <c r="C36" s="245"/>
      <c r="D36" s="246"/>
      <c r="E36" s="246"/>
      <c r="F36" s="246"/>
      <c r="G36" s="247"/>
      <c r="H36" s="248"/>
      <c r="I36" s="247"/>
      <c r="J36" s="248"/>
    </row>
    <row r="37" spans="1:10" ht="14.5" x14ac:dyDescent="0.2">
      <c r="A37" s="244"/>
      <c r="B37" s="232"/>
      <c r="C37" s="245"/>
      <c r="D37" s="246"/>
      <c r="E37" s="246"/>
      <c r="F37" s="246"/>
      <c r="G37" s="247"/>
      <c r="H37" s="248"/>
      <c r="I37" s="247"/>
      <c r="J37" s="248"/>
    </row>
    <row r="38" spans="1:10" ht="14.5" x14ac:dyDescent="0.2">
      <c r="A38" s="244"/>
      <c r="B38" s="232"/>
      <c r="C38" s="245"/>
      <c r="D38" s="246"/>
      <c r="E38" s="246"/>
      <c r="F38" s="246"/>
      <c r="G38" s="247"/>
      <c r="H38" s="248"/>
      <c r="I38" s="247"/>
      <c r="J38" s="248"/>
    </row>
    <row r="39" spans="1:10" ht="14.5" x14ac:dyDescent="0.2">
      <c r="A39" s="244"/>
      <c r="B39" s="232"/>
      <c r="C39" s="245"/>
      <c r="D39" s="246"/>
      <c r="E39" s="246"/>
      <c r="F39" s="246"/>
      <c r="G39" s="247"/>
      <c r="H39" s="248"/>
      <c r="I39" s="247"/>
      <c r="J39" s="248"/>
    </row>
    <row r="40" spans="1:10" ht="14.5" x14ac:dyDescent="0.2">
      <c r="A40" s="244"/>
      <c r="B40" s="232"/>
      <c r="C40" s="245"/>
      <c r="D40" s="246"/>
      <c r="E40" s="246"/>
      <c r="F40" s="246"/>
      <c r="G40" s="247"/>
      <c r="H40" s="248"/>
      <c r="I40" s="247"/>
      <c r="J40" s="248"/>
    </row>
  </sheetData>
  <mergeCells count="174">
    <mergeCell ref="I1:J1"/>
    <mergeCell ref="A2:J2"/>
    <mergeCell ref="G3:J3"/>
    <mergeCell ref="A6:B7"/>
    <mergeCell ref="C6:D7"/>
    <mergeCell ref="E6:F7"/>
    <mergeCell ref="G6:H7"/>
    <mergeCell ref="I6:J6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</mergeCells>
  <phoneticPr fontId="3"/>
  <pageMargins left="0.7" right="0.7" top="0.75" bottom="0.75" header="0.3" footer="0.3"/>
  <pageSetup paperSize="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3" x14ac:dyDescent="0.2"/>
  <cols>
    <col min="1" max="1" width="21.6328125" customWidth="1"/>
    <col min="2" max="2" width="9.90625" customWidth="1"/>
    <col min="3" max="4" width="20.08984375" customWidth="1"/>
    <col min="5" max="5" width="31.90625" customWidth="1"/>
  </cols>
  <sheetData>
    <row r="1" spans="1:5" ht="14.5" x14ac:dyDescent="0.35">
      <c r="A1" s="1"/>
      <c r="B1" s="1"/>
      <c r="C1" s="1"/>
      <c r="D1" s="1"/>
      <c r="E1" s="1"/>
    </row>
    <row r="2" spans="1:5" ht="19" thickBot="1" x14ac:dyDescent="0.4">
      <c r="A2" s="1"/>
      <c r="B2" s="1"/>
      <c r="C2" s="1"/>
      <c r="D2" s="1"/>
      <c r="E2" s="15"/>
    </row>
    <row r="3" spans="1:5" ht="21" x14ac:dyDescent="0.2">
      <c r="A3" s="259" t="s">
        <v>16</v>
      </c>
      <c r="B3" s="260"/>
      <c r="C3" s="260"/>
      <c r="D3" s="260"/>
      <c r="E3" s="261"/>
    </row>
    <row r="4" spans="1:5" ht="14.5" x14ac:dyDescent="0.35">
      <c r="A4" s="16"/>
      <c r="B4" s="10"/>
      <c r="C4" s="10"/>
      <c r="D4" s="10"/>
      <c r="E4" s="17"/>
    </row>
    <row r="5" spans="1:5" ht="14.5" x14ac:dyDescent="0.2">
      <c r="A5" s="18" t="s">
        <v>17</v>
      </c>
      <c r="B5" s="19" t="s">
        <v>18</v>
      </c>
      <c r="C5" s="19" t="s">
        <v>19</v>
      </c>
      <c r="D5" s="19" t="s">
        <v>20</v>
      </c>
      <c r="E5" s="20" t="s">
        <v>21</v>
      </c>
    </row>
    <row r="6" spans="1:5" ht="14.5" x14ac:dyDescent="0.2">
      <c r="A6" s="21" t="s">
        <v>22</v>
      </c>
      <c r="B6" s="22"/>
      <c r="C6" s="23"/>
      <c r="D6" s="24"/>
      <c r="E6" s="25"/>
    </row>
    <row r="7" spans="1:5" ht="14.5" x14ac:dyDescent="0.2">
      <c r="A7" s="21"/>
      <c r="B7" s="22"/>
      <c r="C7" s="22"/>
      <c r="D7" s="22"/>
      <c r="E7" s="25"/>
    </row>
    <row r="8" spans="1:5" ht="14.5" x14ac:dyDescent="0.2">
      <c r="A8" s="21"/>
      <c r="B8" s="22"/>
      <c r="C8" s="22"/>
      <c r="D8" s="22"/>
      <c r="E8" s="25"/>
    </row>
    <row r="9" spans="1:5" ht="14.5" x14ac:dyDescent="0.2">
      <c r="A9" s="21" t="s">
        <v>23</v>
      </c>
      <c r="B9" s="22"/>
      <c r="C9" s="22"/>
      <c r="D9" s="22"/>
      <c r="E9" s="26"/>
    </row>
    <row r="10" spans="1:5" ht="14.5" x14ac:dyDescent="0.2">
      <c r="A10" s="21"/>
      <c r="B10" s="22"/>
      <c r="C10" s="22"/>
      <c r="D10" s="27"/>
      <c r="E10" s="26"/>
    </row>
    <row r="11" spans="1:5" ht="14.5" x14ac:dyDescent="0.2">
      <c r="A11" s="21"/>
      <c r="B11" s="22"/>
      <c r="C11" s="22"/>
      <c r="D11" s="27"/>
      <c r="E11" s="25"/>
    </row>
    <row r="12" spans="1:5" ht="14.5" x14ac:dyDescent="0.2">
      <c r="A12" s="21" t="s">
        <v>24</v>
      </c>
      <c r="B12" s="22"/>
      <c r="C12" s="24"/>
      <c r="D12" s="24"/>
      <c r="E12" s="28"/>
    </row>
    <row r="13" spans="1:5" ht="14.5" x14ac:dyDescent="0.2">
      <c r="A13" s="21"/>
      <c r="B13" s="22"/>
      <c r="C13" s="22"/>
      <c r="D13" s="22"/>
      <c r="E13" s="28"/>
    </row>
    <row r="14" spans="1:5" ht="14.5" x14ac:dyDescent="0.2">
      <c r="A14" s="21"/>
      <c r="B14" s="22"/>
      <c r="C14" s="22"/>
      <c r="D14" s="22"/>
      <c r="E14" s="25"/>
    </row>
    <row r="15" spans="1:5" ht="14.5" x14ac:dyDescent="0.2">
      <c r="A15" s="21" t="s">
        <v>25</v>
      </c>
      <c r="B15" s="22"/>
      <c r="C15" s="22"/>
      <c r="D15" s="24"/>
      <c r="E15" s="28"/>
    </row>
    <row r="16" spans="1:5" ht="14.5" x14ac:dyDescent="0.2">
      <c r="A16" s="21"/>
      <c r="B16" s="22"/>
      <c r="C16" s="24"/>
      <c r="D16" s="22"/>
      <c r="E16" s="28"/>
    </row>
    <row r="17" spans="1:5" ht="14.5" x14ac:dyDescent="0.2">
      <c r="A17" s="21"/>
      <c r="B17" s="22"/>
      <c r="C17" s="22"/>
      <c r="D17" s="22"/>
      <c r="E17" s="25"/>
    </row>
    <row r="18" spans="1:5" ht="14.5" x14ac:dyDescent="0.2">
      <c r="A18" s="21" t="s">
        <v>26</v>
      </c>
      <c r="B18" s="22"/>
      <c r="C18" s="22"/>
      <c r="D18" s="22"/>
      <c r="E18" s="28"/>
    </row>
    <row r="19" spans="1:5" ht="14.5" x14ac:dyDescent="0.2">
      <c r="A19" s="21"/>
      <c r="B19" s="22"/>
      <c r="C19" s="22"/>
      <c r="D19" s="22"/>
      <c r="E19" s="25"/>
    </row>
    <row r="20" spans="1:5" ht="14.5" x14ac:dyDescent="0.2">
      <c r="A20" s="21"/>
      <c r="B20" s="22"/>
      <c r="C20" s="22"/>
      <c r="D20" s="22"/>
      <c r="E20" s="25"/>
    </row>
    <row r="21" spans="1:5" ht="14.5" x14ac:dyDescent="0.2">
      <c r="A21" s="21" t="s">
        <v>27</v>
      </c>
      <c r="B21" s="22"/>
      <c r="C21" s="24"/>
      <c r="D21" s="29"/>
      <c r="E21" s="28"/>
    </row>
    <row r="22" spans="1:5" ht="15" thickBot="1" x14ac:dyDescent="0.4">
      <c r="A22" s="30"/>
      <c r="B22" s="31"/>
      <c r="C22" s="31"/>
      <c r="D22" s="31"/>
      <c r="E22" s="32"/>
    </row>
    <row r="23" spans="1:5" ht="14.5" x14ac:dyDescent="0.35">
      <c r="A23" s="1"/>
      <c r="B23" s="1"/>
      <c r="C23" s="1"/>
      <c r="D23" s="1"/>
      <c r="E23" s="1"/>
    </row>
    <row r="24" spans="1:5" x14ac:dyDescent="0.2">
      <c r="A24" s="262" t="s">
        <v>28</v>
      </c>
      <c r="B24" s="263"/>
      <c r="C24" s="263"/>
      <c r="D24" s="263"/>
      <c r="E24" s="263"/>
    </row>
    <row r="25" spans="1:5" x14ac:dyDescent="0.2">
      <c r="A25" s="263"/>
      <c r="B25" s="263"/>
      <c r="C25" s="263"/>
      <c r="D25" s="263"/>
      <c r="E25" s="263"/>
    </row>
    <row r="26" spans="1:5" x14ac:dyDescent="0.2">
      <c r="A26" s="263"/>
      <c r="B26" s="263"/>
      <c r="C26" s="263"/>
      <c r="D26" s="263"/>
      <c r="E26" s="263"/>
    </row>
    <row r="27" spans="1:5" x14ac:dyDescent="0.2">
      <c r="A27" s="263"/>
      <c r="B27" s="263"/>
      <c r="C27" s="263"/>
      <c r="D27" s="263"/>
      <c r="E27" s="263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5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view="pageBreakPreview" zoomScale="60" zoomScaleNormal="100" workbookViewId="0">
      <selection sqref="A1:AE48"/>
    </sheetView>
  </sheetViews>
  <sheetFormatPr defaultRowHeight="13" x14ac:dyDescent="0.2"/>
  <cols>
    <col min="1" max="1" width="14.08984375" customWidth="1"/>
    <col min="2" max="2" width="18.90625" customWidth="1"/>
    <col min="3" max="3" width="14.6328125" customWidth="1"/>
    <col min="4" max="31" width="8.08984375" customWidth="1"/>
  </cols>
  <sheetData>
    <row r="1" spans="1:31" ht="14.5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  <c r="AE1" s="34"/>
    </row>
    <row r="2" spans="1:31" x14ac:dyDescent="0.3">
      <c r="A2" s="317" t="s">
        <v>29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3"/>
    </row>
    <row r="3" spans="1:31" x14ac:dyDescent="0.3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3"/>
    </row>
    <row r="4" spans="1:31" x14ac:dyDescent="0.3">
      <c r="A4" s="35" t="s">
        <v>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x14ac:dyDescent="0.2">
      <c r="A5" s="318" t="s">
        <v>31</v>
      </c>
      <c r="B5" s="320" t="s">
        <v>32</v>
      </c>
      <c r="C5" s="321"/>
      <c r="D5" s="36" t="s">
        <v>33</v>
      </c>
      <c r="E5" s="324" t="s">
        <v>34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5"/>
      <c r="AD5" s="326" t="s">
        <v>35</v>
      </c>
      <c r="AE5" s="327"/>
    </row>
    <row r="6" spans="1:31" x14ac:dyDescent="0.2">
      <c r="A6" s="319"/>
      <c r="B6" s="322"/>
      <c r="C6" s="323"/>
      <c r="D6" s="37" t="s">
        <v>53</v>
      </c>
      <c r="E6" s="38" t="s">
        <v>36</v>
      </c>
      <c r="F6" s="39" t="s">
        <v>37</v>
      </c>
      <c r="G6" s="39" t="s">
        <v>38</v>
      </c>
      <c r="H6" s="39" t="s">
        <v>39</v>
      </c>
      <c r="I6" s="39" t="s">
        <v>40</v>
      </c>
      <c r="J6" s="39" t="s">
        <v>41</v>
      </c>
      <c r="K6" s="39" t="s">
        <v>42</v>
      </c>
      <c r="L6" s="39" t="s">
        <v>43</v>
      </c>
      <c r="M6" s="39" t="s">
        <v>44</v>
      </c>
      <c r="N6" s="39" t="s">
        <v>45</v>
      </c>
      <c r="O6" s="39" t="s">
        <v>46</v>
      </c>
      <c r="P6" s="39" t="s">
        <v>47</v>
      </c>
      <c r="Q6" s="39" t="s">
        <v>48</v>
      </c>
      <c r="R6" s="39" t="s">
        <v>49</v>
      </c>
      <c r="S6" s="39" t="s">
        <v>50</v>
      </c>
      <c r="T6" s="39" t="s">
        <v>51</v>
      </c>
      <c r="U6" s="39" t="s">
        <v>52</v>
      </c>
      <c r="V6" s="39" t="s">
        <v>53</v>
      </c>
      <c r="W6" s="39" t="s">
        <v>54</v>
      </c>
      <c r="X6" s="39" t="s">
        <v>55</v>
      </c>
      <c r="Y6" s="39" t="s">
        <v>56</v>
      </c>
      <c r="Z6" s="39" t="s">
        <v>57</v>
      </c>
      <c r="AA6" s="39" t="s">
        <v>58</v>
      </c>
      <c r="AB6" s="39" t="s">
        <v>59</v>
      </c>
      <c r="AC6" s="39" t="s">
        <v>60</v>
      </c>
      <c r="AD6" s="40" t="s">
        <v>61</v>
      </c>
      <c r="AE6" s="40" t="s">
        <v>62</v>
      </c>
    </row>
    <row r="7" spans="1:31" x14ac:dyDescent="0.3">
      <c r="A7" s="328" t="s">
        <v>63</v>
      </c>
      <c r="B7" s="33"/>
      <c r="C7" s="41" t="s">
        <v>70</v>
      </c>
      <c r="D7" s="42">
        <v>0</v>
      </c>
      <c r="E7" s="43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2441</v>
      </c>
      <c r="W7" s="44">
        <v>2468.5</v>
      </c>
      <c r="X7" s="44">
        <v>2488.6999999999998</v>
      </c>
      <c r="Y7" s="44">
        <v>2558.5</v>
      </c>
      <c r="Z7" s="45"/>
      <c r="AA7" s="45"/>
      <c r="AB7" s="45"/>
      <c r="AC7" s="45"/>
      <c r="AD7" s="44">
        <f>IF(ISERROR('[1]入力（基礎）'!$E$63),"",'[1]入力（基礎）'!$E$63)</f>
        <v>0</v>
      </c>
      <c r="AE7" s="44">
        <f>IF(ISERROR('[1]入力（基礎）'!$G$63),"",'[1]入力（基礎）'!$G$63)</f>
        <v>0</v>
      </c>
    </row>
    <row r="8" spans="1:31" x14ac:dyDescent="0.3">
      <c r="A8" s="281"/>
      <c r="B8" s="46" t="s">
        <v>71</v>
      </c>
      <c r="C8" s="47" t="s">
        <v>72</v>
      </c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4"/>
      <c r="V8" s="48"/>
      <c r="W8" s="48"/>
      <c r="X8" s="48"/>
      <c r="Y8" s="48"/>
      <c r="Z8" s="49"/>
      <c r="AA8" s="49"/>
      <c r="AB8" s="49"/>
      <c r="AC8" s="49"/>
      <c r="AD8" s="289"/>
      <c r="AE8" s="290"/>
    </row>
    <row r="9" spans="1:31" x14ac:dyDescent="0.3">
      <c r="A9" s="281"/>
      <c r="B9" s="46" t="s">
        <v>64</v>
      </c>
      <c r="C9" s="47" t="s">
        <v>72</v>
      </c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/>
      <c r="V9" s="50"/>
      <c r="W9" s="50"/>
      <c r="X9" s="50"/>
      <c r="Y9" s="50"/>
      <c r="Z9" s="51"/>
      <c r="AA9" s="51"/>
      <c r="AB9" s="51"/>
      <c r="AC9" s="51"/>
      <c r="AD9" s="291"/>
      <c r="AE9" s="292"/>
    </row>
    <row r="10" spans="1:31" x14ac:dyDescent="0.3">
      <c r="A10" s="305" t="s">
        <v>73</v>
      </c>
      <c r="B10" s="52" t="s">
        <v>74</v>
      </c>
      <c r="C10" s="53" t="s">
        <v>75</v>
      </c>
      <c r="D10" s="54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23.323903179000002</v>
      </c>
      <c r="W10" s="43">
        <v>22.219067921400001</v>
      </c>
      <c r="X10" s="43">
        <v>21.501400570199998</v>
      </c>
      <c r="Y10" s="43">
        <v>21.315897744599994</v>
      </c>
      <c r="Z10" s="45"/>
      <c r="AA10" s="45"/>
      <c r="AB10" s="45"/>
      <c r="AC10" s="45"/>
      <c r="AD10" s="44">
        <f>IF($B$10="原油換算ベース",'[1]入力（基礎）'!$E$64,'[1]入力（基礎）'!$E$65)</f>
        <v>0</v>
      </c>
      <c r="AE10" s="44">
        <f>IF($B$10="原油換算ベース",'[1]入力（基礎）'!$G$64,'[1]入力（基礎）'!$G$65)</f>
        <v>0</v>
      </c>
    </row>
    <row r="11" spans="1:31" x14ac:dyDescent="0.3">
      <c r="A11" s="306"/>
      <c r="B11" s="55" t="s">
        <v>76</v>
      </c>
      <c r="C11" s="56" t="s">
        <v>77</v>
      </c>
      <c r="D11" s="54">
        <v>0</v>
      </c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83389</v>
      </c>
      <c r="W11" s="44">
        <v>79765</v>
      </c>
      <c r="X11" s="44">
        <v>77725</v>
      </c>
      <c r="Y11" s="44">
        <v>76463</v>
      </c>
      <c r="Z11" s="45"/>
      <c r="AA11" s="45"/>
      <c r="AB11" s="45"/>
      <c r="AC11" s="45"/>
      <c r="AD11" s="44">
        <f>IF(ISERROR('[1]入力（基礎）'!$E$66),"",'[1]入力（基礎）'!$E$66)</f>
        <v>0</v>
      </c>
      <c r="AE11" s="44">
        <f>IF(ISERROR('[1]入力（基礎）'!$G$66),"",'[1]入力（基礎）'!$G$66)</f>
        <v>0</v>
      </c>
    </row>
    <row r="12" spans="1:31" x14ac:dyDescent="0.3">
      <c r="A12" s="306"/>
      <c r="B12" s="46" t="s">
        <v>78</v>
      </c>
      <c r="C12" s="47" t="s">
        <v>72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4"/>
      <c r="V12" s="48"/>
      <c r="W12" s="48"/>
      <c r="X12" s="48"/>
      <c r="Y12" s="48"/>
      <c r="Z12" s="49"/>
      <c r="AA12" s="49"/>
      <c r="AB12" s="49"/>
      <c r="AC12" s="49"/>
      <c r="AD12" s="308"/>
      <c r="AE12" s="309"/>
    </row>
    <row r="13" spans="1:31" x14ac:dyDescent="0.3">
      <c r="A13" s="306"/>
      <c r="B13" s="46" t="s">
        <v>79</v>
      </c>
      <c r="C13" s="47" t="s">
        <v>72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6"/>
      <c r="V13" s="48"/>
      <c r="W13" s="48"/>
      <c r="X13" s="48"/>
      <c r="Y13" s="48"/>
      <c r="Z13" s="49"/>
      <c r="AA13" s="49"/>
      <c r="AB13" s="49"/>
      <c r="AC13" s="49"/>
      <c r="AD13" s="310"/>
      <c r="AE13" s="311"/>
    </row>
    <row r="14" spans="1:31" x14ac:dyDescent="0.3">
      <c r="A14" s="306"/>
      <c r="B14" s="46" t="s">
        <v>65</v>
      </c>
      <c r="C14" s="47" t="s">
        <v>72</v>
      </c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6"/>
      <c r="V14" s="48"/>
      <c r="W14" s="48"/>
      <c r="X14" s="48"/>
      <c r="Y14" s="48"/>
      <c r="Z14" s="49"/>
      <c r="AA14" s="49"/>
      <c r="AB14" s="49"/>
      <c r="AC14" s="49"/>
      <c r="AD14" s="310"/>
      <c r="AE14" s="311"/>
    </row>
    <row r="15" spans="1:31" x14ac:dyDescent="0.3">
      <c r="A15" s="307"/>
      <c r="B15" s="46" t="s">
        <v>64</v>
      </c>
      <c r="C15" s="47" t="s">
        <v>72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8"/>
      <c r="V15" s="48"/>
      <c r="W15" s="48"/>
      <c r="X15" s="48"/>
      <c r="Y15" s="48"/>
      <c r="Z15" s="49"/>
      <c r="AA15" s="49"/>
      <c r="AB15" s="49"/>
      <c r="AC15" s="49"/>
      <c r="AD15" s="312"/>
      <c r="AE15" s="313"/>
    </row>
    <row r="16" spans="1:31" x14ac:dyDescent="0.3">
      <c r="A16" s="314" t="s">
        <v>69</v>
      </c>
      <c r="B16" s="52" t="s">
        <v>80</v>
      </c>
      <c r="C16" s="53" t="s">
        <v>66</v>
      </c>
      <c r="D16" s="54">
        <v>0</v>
      </c>
      <c r="E16" s="57">
        <v>0</v>
      </c>
      <c r="F16" s="44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53.67266156696666</v>
      </c>
      <c r="W16" s="58">
        <v>49.929654452033326</v>
      </c>
      <c r="X16" s="58">
        <v>46.689137519633334</v>
      </c>
      <c r="Y16" s="58">
        <v>45.222337808433331</v>
      </c>
      <c r="Z16" s="59"/>
      <c r="AA16" s="59"/>
      <c r="AB16" s="59"/>
      <c r="AC16" s="59"/>
      <c r="AD16" s="44">
        <f>IF($B$16="実排出係数",'[1]入力（基礎）'!E67,IF($B$16="調整後排出係数",'[1]入力（基礎）'!E68,IF($B$16="固定ケース",'[1]入力（基礎）'!E69,'[1]入力（基礎）'!E70)))</f>
        <v>0</v>
      </c>
      <c r="AE16" s="44">
        <f>IF($B$16="実排出係数",'[1]入力（基礎）'!G67,IF($B$16="調整後排出係数",'[1]入力（基礎）'!G68,IF($B$16="固定ケース",'[1]入力（基礎）'!G69,'[1]入力（基礎）'!G70)))</f>
        <v>0</v>
      </c>
    </row>
    <row r="17" spans="1:31" x14ac:dyDescent="0.3">
      <c r="A17" s="281"/>
      <c r="B17" s="46" t="s">
        <v>78</v>
      </c>
      <c r="C17" s="47" t="s">
        <v>72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8"/>
      <c r="V17" s="48"/>
      <c r="W17" s="48"/>
      <c r="X17" s="48"/>
      <c r="Y17" s="48"/>
      <c r="Z17" s="49"/>
      <c r="AA17" s="49"/>
      <c r="AB17" s="49"/>
      <c r="AC17" s="49"/>
      <c r="AD17" s="289"/>
      <c r="AE17" s="290"/>
    </row>
    <row r="18" spans="1:31" x14ac:dyDescent="0.3">
      <c r="A18" s="281"/>
      <c r="B18" s="46" t="s">
        <v>79</v>
      </c>
      <c r="C18" s="47" t="s">
        <v>72</v>
      </c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300"/>
      <c r="V18" s="48"/>
      <c r="W18" s="48"/>
      <c r="X18" s="48"/>
      <c r="Y18" s="48"/>
      <c r="Z18" s="49"/>
      <c r="AA18" s="49"/>
      <c r="AB18" s="49"/>
      <c r="AC18" s="49"/>
      <c r="AD18" s="291"/>
      <c r="AE18" s="292"/>
    </row>
    <row r="19" spans="1:31" x14ac:dyDescent="0.3">
      <c r="A19" s="281"/>
      <c r="B19" s="46" t="s">
        <v>65</v>
      </c>
      <c r="C19" s="47" t="s">
        <v>72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300"/>
      <c r="V19" s="48"/>
      <c r="W19" s="48"/>
      <c r="X19" s="48"/>
      <c r="Y19" s="48"/>
      <c r="Z19" s="49"/>
      <c r="AA19" s="49"/>
      <c r="AB19" s="49"/>
      <c r="AC19" s="49"/>
      <c r="AD19" s="291"/>
      <c r="AE19" s="292"/>
    </row>
    <row r="20" spans="1:31" x14ac:dyDescent="0.3">
      <c r="A20" s="282"/>
      <c r="B20" s="46" t="s">
        <v>64</v>
      </c>
      <c r="C20" s="47" t="s">
        <v>72</v>
      </c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6"/>
      <c r="V20" s="48"/>
      <c r="W20" s="48"/>
      <c r="X20" s="48"/>
      <c r="Y20" s="48"/>
      <c r="Z20" s="49"/>
      <c r="AA20" s="49"/>
      <c r="AB20" s="49"/>
      <c r="AC20" s="49"/>
      <c r="AD20" s="293"/>
      <c r="AE20" s="294"/>
    </row>
    <row r="21" spans="1:31" x14ac:dyDescent="0.3">
      <c r="A21" s="280" t="s">
        <v>81</v>
      </c>
      <c r="B21" s="60" t="s">
        <v>74</v>
      </c>
      <c r="C21" s="61" t="s">
        <v>82</v>
      </c>
      <c r="D21" s="42">
        <v>0</v>
      </c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>
        <v>9.5550607042195826E-3</v>
      </c>
      <c r="W21" s="63">
        <v>9.0010402760380796E-3</v>
      </c>
      <c r="X21" s="63">
        <v>8.6396112710250324E-3</v>
      </c>
      <c r="Y21" s="64">
        <v>8.3314042386554606E-3</v>
      </c>
      <c r="Z21" s="65"/>
      <c r="AA21" s="65"/>
      <c r="AB21" s="65"/>
      <c r="AC21" s="65"/>
      <c r="AD21" s="63">
        <f>IF($B$21="原油換算ベース",'[1]入力（基礎）'!E71,'[1]入力（基礎）'!E72)</f>
        <v>0</v>
      </c>
      <c r="AE21" s="66">
        <f>IF($B$21="原油換算ベース",'[1]入力（基礎）'!G71,'[1]入力（基礎）'!G72)</f>
        <v>0</v>
      </c>
    </row>
    <row r="22" spans="1:31" x14ac:dyDescent="0.3">
      <c r="A22" s="281"/>
      <c r="B22" s="46" t="s">
        <v>78</v>
      </c>
      <c r="C22" s="47" t="s">
        <v>72</v>
      </c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4"/>
      <c r="V22" s="48"/>
      <c r="W22" s="48"/>
      <c r="X22" s="48"/>
      <c r="Y22" s="48"/>
      <c r="Z22" s="67"/>
      <c r="AA22" s="67"/>
      <c r="AB22" s="67"/>
      <c r="AC22" s="67"/>
      <c r="AD22" s="289"/>
      <c r="AE22" s="290"/>
    </row>
    <row r="23" spans="1:31" x14ac:dyDescent="0.3">
      <c r="A23" s="281"/>
      <c r="B23" s="46" t="s">
        <v>79</v>
      </c>
      <c r="C23" s="47" t="s">
        <v>72</v>
      </c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6"/>
      <c r="V23" s="48"/>
      <c r="W23" s="48"/>
      <c r="X23" s="48"/>
      <c r="Y23" s="48"/>
      <c r="Z23" s="67"/>
      <c r="AA23" s="67"/>
      <c r="AB23" s="67"/>
      <c r="AC23" s="67"/>
      <c r="AD23" s="291"/>
      <c r="AE23" s="292"/>
    </row>
    <row r="24" spans="1:31" x14ac:dyDescent="0.3">
      <c r="A24" s="281"/>
      <c r="B24" s="46" t="s">
        <v>65</v>
      </c>
      <c r="C24" s="47" t="s">
        <v>72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6"/>
      <c r="V24" s="48"/>
      <c r="W24" s="48"/>
      <c r="X24" s="48"/>
      <c r="Y24" s="48"/>
      <c r="Z24" s="67"/>
      <c r="AA24" s="67"/>
      <c r="AB24" s="67"/>
      <c r="AC24" s="67"/>
      <c r="AD24" s="291"/>
      <c r="AE24" s="292"/>
    </row>
    <row r="25" spans="1:31" x14ac:dyDescent="0.3">
      <c r="A25" s="282"/>
      <c r="B25" s="46" t="s">
        <v>64</v>
      </c>
      <c r="C25" s="47" t="s">
        <v>72</v>
      </c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8"/>
      <c r="V25" s="48"/>
      <c r="W25" s="48"/>
      <c r="X25" s="48"/>
      <c r="Y25" s="48"/>
      <c r="Z25" s="67"/>
      <c r="AA25" s="67"/>
      <c r="AB25" s="67"/>
      <c r="AC25" s="67"/>
      <c r="AD25" s="293"/>
      <c r="AE25" s="294"/>
    </row>
    <row r="26" spans="1:31" x14ac:dyDescent="0.3">
      <c r="A26" s="295" t="s">
        <v>67</v>
      </c>
      <c r="B26" s="60" t="s">
        <v>80</v>
      </c>
      <c r="C26" s="68" t="s">
        <v>82</v>
      </c>
      <c r="D26" s="54">
        <v>0</v>
      </c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>
        <v>2.1987980977864259E-2</v>
      </c>
      <c r="W26" s="63">
        <v>2.0226718433070012E-2</v>
      </c>
      <c r="X26" s="63">
        <v>1.8760452252032524E-2</v>
      </c>
      <c r="Y26" s="63">
        <v>1.7675332346466028E-2</v>
      </c>
      <c r="Z26" s="69"/>
      <c r="AA26" s="69"/>
      <c r="AB26" s="69"/>
      <c r="AC26" s="69"/>
      <c r="AD26" s="63">
        <f>IF($B$16="実排出係数",'[1]入力（基礎）'!E73,IF($B$16="調整後排出係数",'[1]入力（基礎）'!E74,IF($B$16="固定ケース",'[1]入力（基礎）'!E75,'[1]入力（基礎）'!E76)))</f>
        <v>0</v>
      </c>
      <c r="AE26" s="63">
        <f>IF($B$16="実排出係数",'[1]入力（基礎）'!G73,IF($B$16="調整後排出係数",'[1]入力（基礎）'!G74,IF($B$16="固定ケース",'[1]入力（基礎）'!G75,'[1]入力（基礎）'!G76)))</f>
        <v>0</v>
      </c>
    </row>
    <row r="27" spans="1:31" x14ac:dyDescent="0.3">
      <c r="A27" s="281"/>
      <c r="B27" s="46" t="s">
        <v>78</v>
      </c>
      <c r="C27" s="47" t="s">
        <v>72</v>
      </c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8"/>
      <c r="V27" s="48"/>
      <c r="W27" s="48"/>
      <c r="X27" s="48"/>
      <c r="Y27" s="48"/>
      <c r="Z27" s="49"/>
      <c r="AA27" s="49"/>
      <c r="AB27" s="49"/>
      <c r="AC27" s="49"/>
      <c r="AD27" s="289"/>
      <c r="AE27" s="290"/>
    </row>
    <row r="28" spans="1:31" x14ac:dyDescent="0.3">
      <c r="A28" s="281"/>
      <c r="B28" s="46" t="s">
        <v>79</v>
      </c>
      <c r="C28" s="47" t="s">
        <v>72</v>
      </c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300"/>
      <c r="V28" s="48"/>
      <c r="W28" s="48"/>
      <c r="X28" s="48"/>
      <c r="Y28" s="48"/>
      <c r="Z28" s="49"/>
      <c r="AA28" s="49"/>
      <c r="AB28" s="49"/>
      <c r="AC28" s="49"/>
      <c r="AD28" s="291"/>
      <c r="AE28" s="292"/>
    </row>
    <row r="29" spans="1:31" x14ac:dyDescent="0.3">
      <c r="A29" s="281"/>
      <c r="B29" s="46" t="s">
        <v>65</v>
      </c>
      <c r="C29" s="47" t="s">
        <v>72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300"/>
      <c r="V29" s="48"/>
      <c r="W29" s="48"/>
      <c r="X29" s="48"/>
      <c r="Y29" s="48"/>
      <c r="Z29" s="49"/>
      <c r="AA29" s="49"/>
      <c r="AB29" s="49"/>
      <c r="AC29" s="49"/>
      <c r="AD29" s="291"/>
      <c r="AE29" s="292"/>
    </row>
    <row r="30" spans="1:31" ht="13.5" thickBot="1" x14ac:dyDescent="0.35">
      <c r="A30" s="296"/>
      <c r="B30" s="70" t="s">
        <v>64</v>
      </c>
      <c r="C30" s="71" t="s">
        <v>72</v>
      </c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2"/>
      <c r="V30" s="72"/>
      <c r="W30" s="72"/>
      <c r="X30" s="72"/>
      <c r="Y30" s="72"/>
      <c r="Z30" s="73"/>
      <c r="AA30" s="73"/>
      <c r="AB30" s="73"/>
      <c r="AC30" s="73"/>
      <c r="AD30" s="303"/>
      <c r="AE30" s="304"/>
    </row>
    <row r="31" spans="1:31" ht="24.5" thickTop="1" x14ac:dyDescent="0.3">
      <c r="A31" s="74" t="s">
        <v>83</v>
      </c>
      <c r="B31" s="75"/>
      <c r="C31" s="76"/>
      <c r="D31" s="77"/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0.94444444444444442</v>
      </c>
      <c r="W31" s="78">
        <v>0.95370370370370372</v>
      </c>
      <c r="X31" s="78">
        <v>0.98148148148148151</v>
      </c>
      <c r="Y31" s="78">
        <v>0.9907407407407407</v>
      </c>
      <c r="Z31" s="79"/>
      <c r="AA31" s="79"/>
      <c r="AB31" s="79"/>
      <c r="AC31" s="79"/>
      <c r="AD31" s="80">
        <f>'[1]入力（基礎）'!E77</f>
        <v>0</v>
      </c>
      <c r="AE31" s="80">
        <f>'[1]入力（基礎）'!G77</f>
        <v>0</v>
      </c>
    </row>
    <row r="32" spans="1:31" x14ac:dyDescent="0.3">
      <c r="A32" s="3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2"/>
      <c r="AE32" s="82"/>
    </row>
    <row r="33" spans="1:31" x14ac:dyDescent="0.3">
      <c r="A33" s="35" t="s">
        <v>84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1:31" x14ac:dyDescent="0.2">
      <c r="A34" s="83" t="s">
        <v>31</v>
      </c>
      <c r="B34" s="264" t="s">
        <v>32</v>
      </c>
      <c r="C34" s="265"/>
      <c r="D34" s="84"/>
      <c r="E34" s="85" t="s">
        <v>36</v>
      </c>
      <c r="F34" s="85" t="s">
        <v>37</v>
      </c>
      <c r="G34" s="85" t="s">
        <v>38</v>
      </c>
      <c r="H34" s="85" t="s">
        <v>39</v>
      </c>
      <c r="I34" s="85" t="s">
        <v>40</v>
      </c>
      <c r="J34" s="85" t="s">
        <v>41</v>
      </c>
      <c r="K34" s="85" t="s">
        <v>42</v>
      </c>
      <c r="L34" s="85" t="s">
        <v>43</v>
      </c>
      <c r="M34" s="85" t="s">
        <v>44</v>
      </c>
      <c r="N34" s="85" t="s">
        <v>45</v>
      </c>
      <c r="O34" s="85" t="s">
        <v>46</v>
      </c>
      <c r="P34" s="85" t="s">
        <v>47</v>
      </c>
      <c r="Q34" s="85" t="s">
        <v>48</v>
      </c>
      <c r="R34" s="85" t="s">
        <v>49</v>
      </c>
      <c r="S34" s="85" t="s">
        <v>50</v>
      </c>
      <c r="T34" s="85" t="s">
        <v>51</v>
      </c>
      <c r="U34" s="85" t="s">
        <v>52</v>
      </c>
      <c r="V34" s="85" t="s">
        <v>53</v>
      </c>
      <c r="W34" s="85" t="s">
        <v>54</v>
      </c>
      <c r="X34" s="85" t="s">
        <v>55</v>
      </c>
      <c r="Y34" s="85" t="s">
        <v>56</v>
      </c>
      <c r="Z34" s="85" t="s">
        <v>57</v>
      </c>
      <c r="AA34" s="85" t="s">
        <v>58</v>
      </c>
      <c r="AB34" s="85" t="s">
        <v>59</v>
      </c>
      <c r="AC34" s="85" t="s">
        <v>68</v>
      </c>
      <c r="AD34" s="266"/>
      <c r="AE34" s="267"/>
    </row>
    <row r="35" spans="1:31" x14ac:dyDescent="0.3">
      <c r="A35" s="86" t="s">
        <v>63</v>
      </c>
      <c r="B35" s="41"/>
      <c r="C35" s="87" t="s">
        <v>70</v>
      </c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3"/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f>IF(ISERROR('[1]入力（基礎）'!K81),"",'[1]入力（基礎）'!K81)</f>
        <v>0</v>
      </c>
      <c r="AD35" s="268"/>
      <c r="AE35" s="269"/>
    </row>
    <row r="36" spans="1:31" ht="24" x14ac:dyDescent="0.3">
      <c r="A36" s="88" t="s">
        <v>73</v>
      </c>
      <c r="B36" s="60" t="s">
        <v>74</v>
      </c>
      <c r="C36" s="87" t="s">
        <v>75</v>
      </c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5"/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f>IF($B$36="原油換算ベース",'[1]入力（基礎）'!K82,'[1]入力（基礎）'!K83)</f>
        <v>0</v>
      </c>
      <c r="AD36" s="268"/>
      <c r="AE36" s="269"/>
    </row>
    <row r="37" spans="1:31" x14ac:dyDescent="0.3">
      <c r="A37" s="89" t="s">
        <v>69</v>
      </c>
      <c r="B37" s="60" t="s">
        <v>80</v>
      </c>
      <c r="C37" s="87" t="s">
        <v>66</v>
      </c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5"/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f>IF($B$16="実排出係数",'[1]入力（基礎）'!K84,IF($B$16="調整後排出係数",'[1]入力（基礎）'!K85,IF($B$16="固定ケース",'[1]入力（基礎）'!K86,'[1]入力（基礎）'!K87)))</f>
        <v>0</v>
      </c>
      <c r="AD37" s="268"/>
      <c r="AE37" s="269"/>
    </row>
    <row r="38" spans="1:31" ht="24" x14ac:dyDescent="0.3">
      <c r="A38" s="88" t="s">
        <v>81</v>
      </c>
      <c r="B38" s="60" t="s">
        <v>74</v>
      </c>
      <c r="C38" s="87" t="s">
        <v>82</v>
      </c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5"/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f>IF($B$38="原油換算ベース",'[1]入力（基礎）'!K88,'[1]入力（基礎）'!K89)</f>
        <v>0</v>
      </c>
      <c r="AD38" s="268"/>
      <c r="AE38" s="269"/>
    </row>
    <row r="39" spans="1:31" ht="13.5" thickBot="1" x14ac:dyDescent="0.35">
      <c r="A39" s="90" t="s">
        <v>67</v>
      </c>
      <c r="B39" s="91" t="s">
        <v>80</v>
      </c>
      <c r="C39" s="92" t="s">
        <v>82</v>
      </c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5"/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f>IF($B$16="実排出係数",'[1]入力（基礎）'!K90,IF($B$16="調整後排出係数",'[1]入力（基礎）'!K91,IF($B$16="固定ケース",'[1]入力（基礎）'!K92,'[1]入力（基礎）'!K93)))</f>
        <v>0</v>
      </c>
      <c r="AD39" s="268"/>
      <c r="AE39" s="269"/>
    </row>
    <row r="40" spans="1:31" ht="13.5" thickTop="1" x14ac:dyDescent="0.3">
      <c r="A40" s="93" t="s">
        <v>85</v>
      </c>
      <c r="B40" s="75"/>
      <c r="C40" s="94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7"/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f>IF(ISERROR('[1]入力（基礎）'!K94),"",'[1]入力（基礎）'!K94)</f>
        <v>0</v>
      </c>
      <c r="AD40" s="270"/>
      <c r="AE40" s="271"/>
    </row>
    <row r="41" spans="1:31" x14ac:dyDescent="0.3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7"/>
      <c r="AE41" s="97"/>
    </row>
    <row r="42" spans="1:31" x14ac:dyDescent="0.2">
      <c r="A42" s="278" t="s">
        <v>86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</row>
    <row r="43" spans="1:31" x14ac:dyDescent="0.2">
      <c r="A43" s="278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</row>
    <row r="44" spans="1:31" x14ac:dyDescent="0.2">
      <c r="A44" s="278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</row>
    <row r="45" spans="1:31" x14ac:dyDescent="0.2">
      <c r="A45" s="27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</row>
    <row r="46" spans="1:31" x14ac:dyDescent="0.2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</row>
    <row r="47" spans="1:31" x14ac:dyDescent="0.2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</row>
    <row r="48" spans="1:31" x14ac:dyDescent="0.2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</row>
  </sheetData>
  <mergeCells count="24">
    <mergeCell ref="A7:A9"/>
    <mergeCell ref="D8:U9"/>
    <mergeCell ref="AD8:AE9"/>
    <mergeCell ref="A2:AD3"/>
    <mergeCell ref="A5:A6"/>
    <mergeCell ref="B5:C6"/>
    <mergeCell ref="E5:AC5"/>
    <mergeCell ref="AD5:AE5"/>
    <mergeCell ref="A10:A15"/>
    <mergeCell ref="D12:U15"/>
    <mergeCell ref="AD12:AE15"/>
    <mergeCell ref="A16:A20"/>
    <mergeCell ref="D17:U20"/>
    <mergeCell ref="AD17:AE20"/>
    <mergeCell ref="B34:C34"/>
    <mergeCell ref="AD34:AE40"/>
    <mergeCell ref="D35:U40"/>
    <mergeCell ref="A42:AE48"/>
    <mergeCell ref="A21:A25"/>
    <mergeCell ref="D22:U25"/>
    <mergeCell ref="AD22:AE25"/>
    <mergeCell ref="A26:A30"/>
    <mergeCell ref="D27:U30"/>
    <mergeCell ref="AD27:AE30"/>
  </mergeCells>
  <phoneticPr fontId="3"/>
  <pageMargins left="0.7" right="0.7" top="0.75" bottom="0.75" header="0.3" footer="0.3"/>
  <pageSetup paperSize="9" scale="48" orientation="landscape" r:id="rId1"/>
  <headerFooter>
    <oddHeader>&amp;R&amp;"Calibri"&amp;B&amp;18【別紙4-1】実績（基準年度）</oddHeader>
  </headerFooter>
  <colBreaks count="1" manualBreakCount="1">
    <brk id="30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view="pageBreakPreview" zoomScale="60" zoomScaleNormal="100" workbookViewId="0">
      <selection sqref="A1:AD51"/>
    </sheetView>
  </sheetViews>
  <sheetFormatPr defaultRowHeight="13" x14ac:dyDescent="0.2"/>
  <cols>
    <col min="1" max="1" width="14.08984375" customWidth="1"/>
    <col min="2" max="2" width="19.08984375" customWidth="1"/>
    <col min="3" max="3" width="20.08984375" customWidth="1"/>
    <col min="4" max="30" width="8.08984375" customWidth="1"/>
  </cols>
  <sheetData>
    <row r="1" spans="1:30" ht="14.5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</row>
    <row r="2" spans="1:30" x14ac:dyDescent="0.3">
      <c r="A2" s="317" t="s">
        <v>29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3"/>
    </row>
    <row r="3" spans="1:30" x14ac:dyDescent="0.3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3"/>
    </row>
    <row r="4" spans="1:30" x14ac:dyDescent="0.3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0" x14ac:dyDescent="0.2">
      <c r="A5" s="347" t="s">
        <v>31</v>
      </c>
      <c r="B5" s="347" t="s">
        <v>32</v>
      </c>
      <c r="C5" s="348"/>
      <c r="D5" s="325" t="s">
        <v>34</v>
      </c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50" t="s">
        <v>88</v>
      </c>
      <c r="AD5" s="351"/>
    </row>
    <row r="6" spans="1:30" x14ac:dyDescent="0.2">
      <c r="A6" s="347"/>
      <c r="B6" s="347"/>
      <c r="C6" s="348"/>
      <c r="D6" s="38" t="s">
        <v>36</v>
      </c>
      <c r="E6" s="39" t="s">
        <v>37</v>
      </c>
      <c r="F6" s="39" t="s">
        <v>38</v>
      </c>
      <c r="G6" s="39" t="s">
        <v>39</v>
      </c>
      <c r="H6" s="39" t="s">
        <v>40</v>
      </c>
      <c r="I6" s="39" t="s">
        <v>41</v>
      </c>
      <c r="J6" s="39" t="s">
        <v>42</v>
      </c>
      <c r="K6" s="39" t="s">
        <v>43</v>
      </c>
      <c r="L6" s="39" t="s">
        <v>44</v>
      </c>
      <c r="M6" s="39" t="s">
        <v>45</v>
      </c>
      <c r="N6" s="39" t="s">
        <v>46</v>
      </c>
      <c r="O6" s="39" t="s">
        <v>47</v>
      </c>
      <c r="P6" s="39" t="s">
        <v>48</v>
      </c>
      <c r="Q6" s="39" t="s">
        <v>49</v>
      </c>
      <c r="R6" s="39" t="s">
        <v>50</v>
      </c>
      <c r="S6" s="39" t="s">
        <v>51</v>
      </c>
      <c r="T6" s="39" t="s">
        <v>52</v>
      </c>
      <c r="U6" s="39" t="s">
        <v>53</v>
      </c>
      <c r="V6" s="39" t="s">
        <v>54</v>
      </c>
      <c r="W6" s="39" t="s">
        <v>55</v>
      </c>
      <c r="X6" s="39" t="s">
        <v>56</v>
      </c>
      <c r="Y6" s="39" t="s">
        <v>57</v>
      </c>
      <c r="Z6" s="39" t="s">
        <v>58</v>
      </c>
      <c r="AA6" s="39" t="s">
        <v>59</v>
      </c>
      <c r="AB6" s="39" t="s">
        <v>60</v>
      </c>
      <c r="AC6" s="98" t="s">
        <v>89</v>
      </c>
      <c r="AD6" s="40" t="s">
        <v>90</v>
      </c>
    </row>
    <row r="7" spans="1:30" x14ac:dyDescent="0.3">
      <c r="A7" s="352" t="s">
        <v>63</v>
      </c>
      <c r="B7" s="33"/>
      <c r="C7" s="68" t="s">
        <v>70</v>
      </c>
      <c r="D7" s="43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2441</v>
      </c>
      <c r="V7" s="44">
        <v>2468.5</v>
      </c>
      <c r="W7" s="44">
        <v>2488.6999999999998</v>
      </c>
      <c r="X7" s="44">
        <v>2558.5</v>
      </c>
      <c r="Y7" s="45"/>
      <c r="Z7" s="45"/>
      <c r="AA7" s="45"/>
      <c r="AB7" s="45"/>
      <c r="AC7" s="43">
        <f>IF(ISERROR('[1]入力（基礎）'!$K$115),"",'[1]入力（基礎）'!$K$115)</f>
        <v>0</v>
      </c>
      <c r="AD7" s="44">
        <f>IF(ISERROR('[1]入力（基礎）'!$L$115),"",'[1]入力（基礎）'!$L$115)</f>
        <v>0</v>
      </c>
    </row>
    <row r="8" spans="1:30" x14ac:dyDescent="0.3">
      <c r="A8" s="352"/>
      <c r="B8" s="99" t="s">
        <v>71</v>
      </c>
      <c r="C8" s="100" t="s">
        <v>72</v>
      </c>
      <c r="D8" s="353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48"/>
      <c r="V8" s="48"/>
      <c r="W8" s="48"/>
      <c r="X8" s="48"/>
      <c r="Y8" s="49"/>
      <c r="Z8" s="49"/>
      <c r="AA8" s="49"/>
      <c r="AB8" s="49"/>
      <c r="AC8" s="332"/>
      <c r="AD8" s="290"/>
    </row>
    <row r="9" spans="1:30" x14ac:dyDescent="0.3">
      <c r="A9" s="295" t="s">
        <v>73</v>
      </c>
      <c r="B9" s="101" t="s">
        <v>74</v>
      </c>
      <c r="C9" s="102" t="s">
        <v>91</v>
      </c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1"/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f>IF($B$9="原油換算ベース",'[1]入力（基礎）'!K116,'[1]入力（基礎）'!K117)</f>
        <v>0</v>
      </c>
      <c r="AD9" s="44">
        <f>IF($B$9="原油換算ベース",'[1]入力（基礎）'!L116,'[1]入力（基礎）'!L117)</f>
        <v>0</v>
      </c>
    </row>
    <row r="10" spans="1:30" x14ac:dyDescent="0.3">
      <c r="A10" s="340"/>
      <c r="B10" s="101" t="s">
        <v>74</v>
      </c>
      <c r="C10" s="102" t="s">
        <v>92</v>
      </c>
      <c r="D10" s="43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23.323903179000002</v>
      </c>
      <c r="V10" s="44">
        <v>22.219067921400001</v>
      </c>
      <c r="W10" s="44">
        <v>21.501400570199998</v>
      </c>
      <c r="X10" s="44">
        <v>21.315897744599994</v>
      </c>
      <c r="Y10" s="45"/>
      <c r="Z10" s="45"/>
      <c r="AA10" s="45"/>
      <c r="AB10" s="45"/>
      <c r="AC10" s="341"/>
      <c r="AD10" s="342"/>
    </row>
    <row r="11" spans="1:30" x14ac:dyDescent="0.3">
      <c r="A11" s="340"/>
      <c r="B11" s="103" t="s">
        <v>76</v>
      </c>
      <c r="C11" s="102" t="s">
        <v>93</v>
      </c>
      <c r="D11" s="43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83389</v>
      </c>
      <c r="V11" s="44">
        <v>79765</v>
      </c>
      <c r="W11" s="44">
        <v>77725</v>
      </c>
      <c r="X11" s="44">
        <v>76463</v>
      </c>
      <c r="Y11" s="45"/>
      <c r="Z11" s="45"/>
      <c r="AA11" s="45"/>
      <c r="AB11" s="45"/>
      <c r="AC11" s="343"/>
      <c r="AD11" s="344"/>
    </row>
    <row r="12" spans="1:30" x14ac:dyDescent="0.3">
      <c r="A12" s="340"/>
      <c r="B12" s="41" t="s">
        <v>74</v>
      </c>
      <c r="C12" s="102" t="s">
        <v>94</v>
      </c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4"/>
      <c r="U12" s="44"/>
      <c r="V12" s="44"/>
      <c r="W12" s="44"/>
      <c r="X12" s="44"/>
      <c r="Y12" s="45"/>
      <c r="Z12" s="45"/>
      <c r="AA12" s="45"/>
      <c r="AB12" s="45"/>
      <c r="AC12" s="44">
        <f>IF($B$9="原油換算ベース",'[1]入力（基礎）'!D99,'[1]入力（基礎）'!D100)</f>
        <v>0</v>
      </c>
      <c r="AD12" s="44">
        <f>IF($B$9="原油換算ベース",'[1]入力（基礎）'!E99,'[1]入力（基礎）'!E100)</f>
        <v>0</v>
      </c>
    </row>
    <row r="13" spans="1:30" x14ac:dyDescent="0.3">
      <c r="A13" s="281"/>
      <c r="B13" s="75" t="s">
        <v>78</v>
      </c>
      <c r="C13" s="104" t="s">
        <v>72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6"/>
      <c r="U13" s="48"/>
      <c r="V13" s="48"/>
      <c r="W13" s="48"/>
      <c r="X13" s="48"/>
      <c r="Y13" s="49"/>
      <c r="Z13" s="49"/>
      <c r="AA13" s="49"/>
      <c r="AB13" s="49"/>
      <c r="AC13" s="345"/>
      <c r="AD13" s="309"/>
    </row>
    <row r="14" spans="1:30" x14ac:dyDescent="0.3">
      <c r="A14" s="281"/>
      <c r="B14" s="105" t="s">
        <v>79</v>
      </c>
      <c r="C14" s="102" t="s">
        <v>72</v>
      </c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6"/>
      <c r="U14" s="48"/>
      <c r="V14" s="48"/>
      <c r="W14" s="48"/>
      <c r="X14" s="48"/>
      <c r="Y14" s="49"/>
      <c r="Z14" s="49"/>
      <c r="AA14" s="49"/>
      <c r="AB14" s="49"/>
      <c r="AC14" s="346"/>
      <c r="AD14" s="311"/>
    </row>
    <row r="15" spans="1:30" x14ac:dyDescent="0.3">
      <c r="A15" s="281"/>
      <c r="B15" s="105" t="s">
        <v>65</v>
      </c>
      <c r="C15" s="102" t="s">
        <v>72</v>
      </c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6"/>
      <c r="U15" s="48"/>
      <c r="V15" s="48"/>
      <c r="W15" s="48"/>
      <c r="X15" s="48"/>
      <c r="Y15" s="49"/>
      <c r="Z15" s="49"/>
      <c r="AA15" s="49"/>
      <c r="AB15" s="49"/>
      <c r="AC15" s="346"/>
      <c r="AD15" s="311"/>
    </row>
    <row r="16" spans="1:30" x14ac:dyDescent="0.3">
      <c r="A16" s="328" t="s">
        <v>69</v>
      </c>
      <c r="B16" s="41" t="s">
        <v>80</v>
      </c>
      <c r="C16" s="102" t="s">
        <v>95</v>
      </c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1"/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f>IF($B$16="実排出係数",'[1]入力（基礎）'!K118,IF($B$16="調整後排出係数",'[1]入力（基礎）'!K119,IF($B$16="固定ケース",'[1]入力（基礎）'!K120,'[1]入力（基礎）'!K121)))</f>
        <v>0</v>
      </c>
      <c r="AD16" s="106">
        <f>IF($B$16="実排出係数",'[1]入力（基礎）'!L118,IF($B$16="調整後排出係数",'[1]入力（基礎）'!L119,IF($B$16="固定ケース",'[1]入力（基礎）'!L120,'[1]入力（基礎）'!L121)))</f>
        <v>0</v>
      </c>
    </row>
    <row r="17" spans="1:30" x14ac:dyDescent="0.3">
      <c r="A17" s="281"/>
      <c r="B17" s="101" t="s">
        <v>80</v>
      </c>
      <c r="C17" s="102" t="s">
        <v>96</v>
      </c>
      <c r="D17" s="43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53.67266156696666</v>
      </c>
      <c r="V17" s="44">
        <v>49.929654452033326</v>
      </c>
      <c r="W17" s="44">
        <v>46.689137519633334</v>
      </c>
      <c r="X17" s="44">
        <v>45.222337808433331</v>
      </c>
      <c r="Y17" s="45"/>
      <c r="Z17" s="45"/>
      <c r="AA17" s="45"/>
      <c r="AB17" s="45"/>
      <c r="AC17" s="332"/>
      <c r="AD17" s="290"/>
    </row>
    <row r="18" spans="1:30" x14ac:dyDescent="0.3">
      <c r="A18" s="281"/>
      <c r="B18" s="101" t="s">
        <v>80</v>
      </c>
      <c r="C18" s="102" t="s">
        <v>97</v>
      </c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4"/>
      <c r="U18" s="44"/>
      <c r="V18" s="44"/>
      <c r="W18" s="44"/>
      <c r="X18" s="44"/>
      <c r="Y18" s="45"/>
      <c r="Z18" s="45"/>
      <c r="AA18" s="45"/>
      <c r="AB18" s="45"/>
      <c r="AC18" s="106">
        <f>IF($B$16="実排出係数",'[1]入力（基礎）'!D101,IF($B$16="調整後排出係数",'[1]入力（基礎）'!D102,IF($B$16="固定ケース",'[1]入力（基礎）'!D103,'[1]入力（基礎）'!D104)))</f>
        <v>0</v>
      </c>
      <c r="AD18" s="106">
        <f>IF($B$16="実排出係数",'[1]入力（基礎）'!E101,IF($B$16="調整後排出係数",'[1]入力（基礎）'!E102,IF($B$16="固定ケース",'[1]入力（基礎）'!E103,'[1]入力（基礎）'!E104)))</f>
        <v>0</v>
      </c>
    </row>
    <row r="19" spans="1:30" x14ac:dyDescent="0.3">
      <c r="A19" s="281"/>
      <c r="B19" s="105" t="s">
        <v>78</v>
      </c>
      <c r="C19" s="102" t="s">
        <v>72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6"/>
      <c r="U19" s="48"/>
      <c r="V19" s="48"/>
      <c r="W19" s="48"/>
      <c r="X19" s="48"/>
      <c r="Y19" s="49"/>
      <c r="Z19" s="49"/>
      <c r="AA19" s="49"/>
      <c r="AB19" s="49"/>
      <c r="AC19" s="332"/>
      <c r="AD19" s="290"/>
    </row>
    <row r="20" spans="1:30" x14ac:dyDescent="0.3">
      <c r="A20" s="281"/>
      <c r="B20" s="105" t="s">
        <v>79</v>
      </c>
      <c r="C20" s="102" t="s">
        <v>72</v>
      </c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6"/>
      <c r="U20" s="48"/>
      <c r="V20" s="48"/>
      <c r="W20" s="48"/>
      <c r="X20" s="48"/>
      <c r="Y20" s="49"/>
      <c r="Z20" s="49"/>
      <c r="AA20" s="49"/>
      <c r="AB20" s="49"/>
      <c r="AC20" s="337"/>
      <c r="AD20" s="292"/>
    </row>
    <row r="21" spans="1:30" x14ac:dyDescent="0.3">
      <c r="A21" s="281"/>
      <c r="B21" s="105" t="s">
        <v>65</v>
      </c>
      <c r="C21" s="102" t="s">
        <v>72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6"/>
      <c r="U21" s="48"/>
      <c r="V21" s="48"/>
      <c r="W21" s="48"/>
      <c r="X21" s="48"/>
      <c r="Y21" s="49"/>
      <c r="Z21" s="49"/>
      <c r="AA21" s="49"/>
      <c r="AB21" s="49"/>
      <c r="AC21" s="337"/>
      <c r="AD21" s="292"/>
    </row>
    <row r="22" spans="1:30" x14ac:dyDescent="0.3">
      <c r="A22" s="328" t="s">
        <v>81</v>
      </c>
      <c r="B22" s="41" t="s">
        <v>74</v>
      </c>
      <c r="C22" s="102" t="s">
        <v>98</v>
      </c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1"/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f>IF($B$22="原油換算ベース",'[1]入力（基礎）'!K122,'[1]入力（基礎）'!K123)</f>
        <v>0</v>
      </c>
      <c r="AD22" s="44">
        <f>IF($B$22="原油換算ベース",'[1]入力（基礎）'!L122,'[1]入力（基礎）'!L123)</f>
        <v>0</v>
      </c>
    </row>
    <row r="23" spans="1:30" x14ac:dyDescent="0.3">
      <c r="A23" s="281"/>
      <c r="B23" s="41" t="s">
        <v>74</v>
      </c>
      <c r="C23" s="102" t="s">
        <v>99</v>
      </c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>
        <v>9.5550607042195826E-3</v>
      </c>
      <c r="V23" s="63">
        <v>9.0010402760380796E-3</v>
      </c>
      <c r="W23" s="63">
        <v>8.6396112710250324E-3</v>
      </c>
      <c r="X23" s="64">
        <v>8.3314042386554606E-3</v>
      </c>
      <c r="Y23" s="65"/>
      <c r="Z23" s="65"/>
      <c r="AA23" s="65"/>
      <c r="AB23" s="107"/>
      <c r="AC23" s="332"/>
      <c r="AD23" s="290"/>
    </row>
    <row r="24" spans="1:30" x14ac:dyDescent="0.3">
      <c r="A24" s="281"/>
      <c r="B24" s="41" t="s">
        <v>74</v>
      </c>
      <c r="C24" s="102" t="s">
        <v>100</v>
      </c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4"/>
      <c r="U24" s="44"/>
      <c r="V24" s="44"/>
      <c r="W24" s="44"/>
      <c r="X24" s="44"/>
      <c r="Y24" s="65"/>
      <c r="Z24" s="65"/>
      <c r="AA24" s="65"/>
      <c r="AB24" s="65"/>
      <c r="AC24" s="44">
        <f>IF($B$9="原油換算ベース",'[1]入力（基礎）'!D105,'[1]入力（基礎）'!D106)</f>
        <v>0</v>
      </c>
      <c r="AD24" s="44">
        <f>IF($B$9="原油換算ベース",'[1]入力（基礎）'!E105,'[1]入力（基礎）'!E106)</f>
        <v>0</v>
      </c>
    </row>
    <row r="25" spans="1:30" x14ac:dyDescent="0.3">
      <c r="A25" s="281"/>
      <c r="B25" s="105" t="s">
        <v>78</v>
      </c>
      <c r="C25" s="102" t="s">
        <v>72</v>
      </c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6"/>
      <c r="U25" s="48"/>
      <c r="V25" s="48"/>
      <c r="W25" s="48"/>
      <c r="X25" s="48"/>
      <c r="Y25" s="67"/>
      <c r="Z25" s="67"/>
      <c r="AA25" s="67"/>
      <c r="AB25" s="67"/>
      <c r="AC25" s="332"/>
      <c r="AD25" s="290"/>
    </row>
    <row r="26" spans="1:30" x14ac:dyDescent="0.3">
      <c r="A26" s="281"/>
      <c r="B26" s="105" t="s">
        <v>79</v>
      </c>
      <c r="C26" s="102" t="s">
        <v>72</v>
      </c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  <c r="U26" s="48"/>
      <c r="V26" s="48"/>
      <c r="W26" s="48"/>
      <c r="X26" s="48"/>
      <c r="Y26" s="67"/>
      <c r="Z26" s="67"/>
      <c r="AA26" s="67"/>
      <c r="AB26" s="67"/>
      <c r="AC26" s="337"/>
      <c r="AD26" s="292"/>
    </row>
    <row r="27" spans="1:30" x14ac:dyDescent="0.3">
      <c r="A27" s="281"/>
      <c r="B27" s="105" t="s">
        <v>65</v>
      </c>
      <c r="C27" s="102" t="s">
        <v>72</v>
      </c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6"/>
      <c r="U27" s="48"/>
      <c r="V27" s="48"/>
      <c r="W27" s="48"/>
      <c r="X27" s="48"/>
      <c r="Y27" s="67"/>
      <c r="Z27" s="67"/>
      <c r="AA27" s="67"/>
      <c r="AB27" s="67"/>
      <c r="AC27" s="337"/>
      <c r="AD27" s="292"/>
    </row>
    <row r="28" spans="1:30" x14ac:dyDescent="0.3">
      <c r="A28" s="328" t="s">
        <v>67</v>
      </c>
      <c r="B28" s="41" t="s">
        <v>80</v>
      </c>
      <c r="C28" s="102" t="s">
        <v>98</v>
      </c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1"/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f>IF($B$28="実排出係数",'[1]入力（基礎）'!K124,IF($B$28="調整後排出係数",'[1]入力（基礎）'!K125,IF($B$28="固定ケース",'[1]入力（基礎）'!K126,'[1]入力（基礎）'!K127)))</f>
        <v>0</v>
      </c>
      <c r="AD28" s="108">
        <f>IF($B$28="実排出係数",'[1]入力（基礎）'!L124,IF($B$28="調整後排出係数",'[1]入力（基礎）'!L125,IF($B$28="固定ケース",'[1]入力（基礎）'!L126,'[1]入力（基礎）'!L127)))</f>
        <v>0</v>
      </c>
    </row>
    <row r="29" spans="1:30" x14ac:dyDescent="0.3">
      <c r="A29" s="281"/>
      <c r="B29" s="41" t="s">
        <v>80</v>
      </c>
      <c r="C29" s="102" t="s">
        <v>99</v>
      </c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>
        <v>2.1987980977864259E-2</v>
      </c>
      <c r="V29" s="63">
        <v>2.0226718433070012E-2</v>
      </c>
      <c r="W29" s="63">
        <v>1.8760452252032524E-2</v>
      </c>
      <c r="X29" s="63">
        <v>1.7675332346466028E-2</v>
      </c>
      <c r="Y29" s="69"/>
      <c r="Z29" s="69"/>
      <c r="AA29" s="69"/>
      <c r="AB29" s="69"/>
      <c r="AC29" s="332"/>
      <c r="AD29" s="290"/>
    </row>
    <row r="30" spans="1:30" x14ac:dyDescent="0.3">
      <c r="A30" s="281"/>
      <c r="B30" s="41" t="s">
        <v>80</v>
      </c>
      <c r="C30" s="102" t="s">
        <v>100</v>
      </c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4"/>
      <c r="U30" s="44"/>
      <c r="V30" s="44"/>
      <c r="W30" s="44"/>
      <c r="X30" s="44"/>
      <c r="Y30" s="69"/>
      <c r="Z30" s="69"/>
      <c r="AA30" s="69"/>
      <c r="AB30" s="69"/>
      <c r="AC30" s="106">
        <f>IF($B$28="実排出係数",'[1]入力（基礎）'!D124,IF($B$28="調整後排出係数",'[1]入力（基礎）'!D125,IF($B$16="固定ケース",'[1]入力（基礎）'!D126,'[1]入力（基礎）'!D127)))</f>
        <v>0</v>
      </c>
      <c r="AD30" s="106">
        <f>IF($B$28="実排出係数",'[1]入力（基礎）'!E124,IF($B$28="調整後排出係数",'[1]入力（基礎）'!E125,IF($B$16="固定ケース",'[1]入力（基礎）'!E126,'[1]入力（基礎）'!E127)))</f>
        <v>0</v>
      </c>
    </row>
    <row r="31" spans="1:30" ht="14.5" x14ac:dyDescent="0.35">
      <c r="A31" s="281"/>
      <c r="B31" s="105" t="s">
        <v>78</v>
      </c>
      <c r="C31" s="109" t="s">
        <v>72</v>
      </c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6"/>
      <c r="U31" s="48"/>
      <c r="V31" s="48"/>
      <c r="W31" s="48"/>
      <c r="X31" s="48"/>
      <c r="Y31" s="49"/>
      <c r="Z31" s="49"/>
      <c r="AA31" s="49"/>
      <c r="AB31" s="49"/>
      <c r="AC31" s="289"/>
      <c r="AD31" s="290"/>
    </row>
    <row r="32" spans="1:30" ht="14.5" x14ac:dyDescent="0.35">
      <c r="A32" s="281"/>
      <c r="B32" s="105" t="s">
        <v>79</v>
      </c>
      <c r="C32" s="109" t="s">
        <v>72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6"/>
      <c r="U32" s="48"/>
      <c r="V32" s="48"/>
      <c r="W32" s="48"/>
      <c r="X32" s="48"/>
      <c r="Y32" s="49"/>
      <c r="Z32" s="49"/>
      <c r="AA32" s="49"/>
      <c r="AB32" s="49"/>
      <c r="AC32" s="291"/>
      <c r="AD32" s="292"/>
    </row>
    <row r="33" spans="1:30" ht="15" thickBot="1" x14ac:dyDescent="0.4">
      <c r="A33" s="296"/>
      <c r="B33" s="110" t="s">
        <v>65</v>
      </c>
      <c r="C33" s="111" t="s">
        <v>72</v>
      </c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9"/>
      <c r="U33" s="72"/>
      <c r="V33" s="72"/>
      <c r="W33" s="72"/>
      <c r="X33" s="72"/>
      <c r="Y33" s="73"/>
      <c r="Z33" s="73"/>
      <c r="AA33" s="73"/>
      <c r="AB33" s="73"/>
      <c r="AC33" s="303"/>
      <c r="AD33" s="304"/>
    </row>
    <row r="34" spans="1:30" ht="26.5" thickTop="1" x14ac:dyDescent="0.3">
      <c r="A34" s="112" t="s">
        <v>83</v>
      </c>
      <c r="B34" s="75"/>
      <c r="C34" s="94"/>
      <c r="D34" s="113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0.94444444444444442</v>
      </c>
      <c r="V34" s="78">
        <v>0.95370370370370372</v>
      </c>
      <c r="W34" s="78">
        <v>0.98148148148148151</v>
      </c>
      <c r="X34" s="78">
        <v>0.9907407407407407</v>
      </c>
      <c r="Y34" s="79"/>
      <c r="Z34" s="79"/>
      <c r="AA34" s="79"/>
      <c r="AB34" s="79"/>
      <c r="AC34" s="80">
        <f>'[1]入力（基礎）'!E77</f>
        <v>0</v>
      </c>
      <c r="AD34" s="80">
        <f>'[1]入力（基礎）'!G77</f>
        <v>0</v>
      </c>
    </row>
    <row r="35" spans="1:30" x14ac:dyDescent="0.3">
      <c r="A35" s="3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2"/>
      <c r="AD35" s="82"/>
    </row>
    <row r="36" spans="1:30" x14ac:dyDescent="0.3">
      <c r="A36" s="114" t="s">
        <v>101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x14ac:dyDescent="0.2">
      <c r="A37" s="83" t="s">
        <v>31</v>
      </c>
      <c r="B37" s="115" t="s">
        <v>32</v>
      </c>
      <c r="C37" s="116"/>
      <c r="D37" s="117" t="s">
        <v>36</v>
      </c>
      <c r="E37" s="85" t="s">
        <v>37</v>
      </c>
      <c r="F37" s="85" t="s">
        <v>38</v>
      </c>
      <c r="G37" s="85" t="s">
        <v>39</v>
      </c>
      <c r="H37" s="85" t="s">
        <v>40</v>
      </c>
      <c r="I37" s="85" t="s">
        <v>41</v>
      </c>
      <c r="J37" s="85" t="s">
        <v>42</v>
      </c>
      <c r="K37" s="85" t="s">
        <v>43</v>
      </c>
      <c r="L37" s="85" t="s">
        <v>44</v>
      </c>
      <c r="M37" s="85" t="s">
        <v>45</v>
      </c>
      <c r="N37" s="85" t="s">
        <v>46</v>
      </c>
      <c r="O37" s="85" t="s">
        <v>47</v>
      </c>
      <c r="P37" s="85" t="s">
        <v>48</v>
      </c>
      <c r="Q37" s="85" t="s">
        <v>49</v>
      </c>
      <c r="R37" s="85" t="s">
        <v>50</v>
      </c>
      <c r="S37" s="85" t="s">
        <v>51</v>
      </c>
      <c r="T37" s="85" t="s">
        <v>52</v>
      </c>
      <c r="U37" s="85" t="s">
        <v>53</v>
      </c>
      <c r="V37" s="85" t="s">
        <v>54</v>
      </c>
      <c r="W37" s="85" t="s">
        <v>55</v>
      </c>
      <c r="X37" s="85" t="s">
        <v>56</v>
      </c>
      <c r="Y37" s="85" t="s">
        <v>57</v>
      </c>
      <c r="Z37" s="85" t="s">
        <v>58</v>
      </c>
      <c r="AA37" s="85" t="s">
        <v>59</v>
      </c>
      <c r="AB37" s="85" t="s">
        <v>60</v>
      </c>
      <c r="AC37" s="266"/>
      <c r="AD37" s="267"/>
    </row>
    <row r="38" spans="1:30" x14ac:dyDescent="0.3">
      <c r="A38" s="86" t="s">
        <v>63</v>
      </c>
      <c r="B38" s="41"/>
      <c r="C38" s="68" t="s">
        <v>70</v>
      </c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3"/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268"/>
      <c r="AD38" s="269"/>
    </row>
    <row r="39" spans="1:30" ht="26" x14ac:dyDescent="0.3">
      <c r="A39" s="89" t="s">
        <v>73</v>
      </c>
      <c r="B39" s="41" t="s">
        <v>74</v>
      </c>
      <c r="C39" s="68" t="s">
        <v>92</v>
      </c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5"/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268"/>
      <c r="AD39" s="269"/>
    </row>
    <row r="40" spans="1:30" x14ac:dyDescent="0.3">
      <c r="A40" s="89" t="s">
        <v>69</v>
      </c>
      <c r="B40" s="41" t="s">
        <v>80</v>
      </c>
      <c r="C40" s="68" t="s">
        <v>96</v>
      </c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5"/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268"/>
      <c r="AD40" s="269"/>
    </row>
    <row r="41" spans="1:30" ht="26" x14ac:dyDescent="0.3">
      <c r="A41" s="89" t="s">
        <v>81</v>
      </c>
      <c r="B41" s="41" t="s">
        <v>74</v>
      </c>
      <c r="C41" s="68" t="s">
        <v>99</v>
      </c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5"/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268"/>
      <c r="AD41" s="269"/>
    </row>
    <row r="42" spans="1:30" ht="13.5" thickBot="1" x14ac:dyDescent="0.35">
      <c r="A42" s="90" t="s">
        <v>67</v>
      </c>
      <c r="B42" s="91" t="s">
        <v>80</v>
      </c>
      <c r="C42" s="119" t="s">
        <v>99</v>
      </c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5"/>
      <c r="U42" s="120">
        <v>0</v>
      </c>
      <c r="V42" s="120">
        <v>0</v>
      </c>
      <c r="W42" s="120">
        <v>0</v>
      </c>
      <c r="X42" s="120">
        <v>0</v>
      </c>
      <c r="Y42" s="120">
        <v>0</v>
      </c>
      <c r="Z42" s="120">
        <v>0</v>
      </c>
      <c r="AA42" s="120">
        <v>0</v>
      </c>
      <c r="AB42" s="120">
        <v>0</v>
      </c>
      <c r="AC42" s="268"/>
      <c r="AD42" s="269"/>
    </row>
    <row r="43" spans="1:30" ht="13.5" thickTop="1" x14ac:dyDescent="0.3">
      <c r="A43" s="121" t="s">
        <v>85</v>
      </c>
      <c r="B43" s="75"/>
      <c r="C43" s="94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7"/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270"/>
      <c r="AD43" s="271"/>
    </row>
    <row r="44" spans="1:30" x14ac:dyDescent="0.3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7"/>
      <c r="AD44" s="97"/>
    </row>
    <row r="45" spans="1:30" x14ac:dyDescent="0.2">
      <c r="A45" s="329" t="s">
        <v>102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</row>
    <row r="46" spans="1:30" x14ac:dyDescent="0.2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</row>
    <row r="47" spans="1:30" x14ac:dyDescent="0.2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</row>
    <row r="48" spans="1:30" x14ac:dyDescent="0.2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</row>
    <row r="49" spans="1:30" x14ac:dyDescent="0.2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</row>
    <row r="50" spans="1:30" x14ac:dyDescent="0.2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</row>
    <row r="51" spans="1:30" x14ac:dyDescent="0.2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</row>
  </sheetData>
  <mergeCells count="31">
    <mergeCell ref="A7:A8"/>
    <mergeCell ref="D8:T8"/>
    <mergeCell ref="AC8:AD8"/>
    <mergeCell ref="A2:AC3"/>
    <mergeCell ref="A5:A6"/>
    <mergeCell ref="B5:C6"/>
    <mergeCell ref="D5:AB5"/>
    <mergeCell ref="AC5:AD5"/>
    <mergeCell ref="A16:A21"/>
    <mergeCell ref="D16:T16"/>
    <mergeCell ref="AC17:AD17"/>
    <mergeCell ref="D18:T21"/>
    <mergeCell ref="AC19:AD21"/>
    <mergeCell ref="A9:A15"/>
    <mergeCell ref="D9:T9"/>
    <mergeCell ref="AC10:AD11"/>
    <mergeCell ref="D12:T15"/>
    <mergeCell ref="AC13:AD15"/>
    <mergeCell ref="AC37:AD43"/>
    <mergeCell ref="D38:T43"/>
    <mergeCell ref="A45:AD51"/>
    <mergeCell ref="A22:A27"/>
    <mergeCell ref="D22:T22"/>
    <mergeCell ref="AC23:AD23"/>
    <mergeCell ref="D24:T27"/>
    <mergeCell ref="AC25:AD27"/>
    <mergeCell ref="A28:A33"/>
    <mergeCell ref="D28:T28"/>
    <mergeCell ref="AC29:AD29"/>
    <mergeCell ref="D30:T33"/>
    <mergeCell ref="AC31:AD33"/>
  </mergeCells>
  <phoneticPr fontId="3"/>
  <pageMargins left="0.7" right="0.7" top="0.75" bottom="0.75" header="0.3" footer="0.3"/>
  <pageSetup paperSize="9" scale="48" orientation="landscape" r:id="rId1"/>
  <headerFooter>
    <oddHeader>&amp;R&amp;"Calibri"&amp;B&amp;18【別紙4-2】実績（BAU）</oddHeader>
  </headerFooter>
  <colBreaks count="1" manualBreakCount="1">
    <brk id="29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3" x14ac:dyDescent="0.2"/>
  <cols>
    <col min="1" max="1" width="1.453125" customWidth="1"/>
    <col min="2" max="2" width="1.90625" customWidth="1"/>
    <col min="3" max="3" width="38.90625" customWidth="1"/>
    <col min="4" max="4" width="14.90625" customWidth="1"/>
    <col min="5" max="36" width="11.6328125" customWidth="1"/>
  </cols>
  <sheetData>
    <row r="1" spans="1:36" ht="21" x14ac:dyDescent="0.2">
      <c r="A1" s="122"/>
      <c r="B1" s="122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2"/>
      <c r="Z1" s="122"/>
      <c r="AA1" s="122"/>
      <c r="AB1" s="122"/>
      <c r="AC1" s="124"/>
      <c r="AD1" s="122"/>
      <c r="AE1" s="122"/>
      <c r="AF1" s="122"/>
      <c r="AG1" s="122"/>
      <c r="AH1" s="122"/>
      <c r="AI1" s="122"/>
      <c r="AJ1" s="125"/>
    </row>
    <row r="2" spans="1:36" ht="18.5" x14ac:dyDescent="0.2">
      <c r="A2" s="126"/>
      <c r="B2" s="358" t="s">
        <v>104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60"/>
    </row>
    <row r="3" spans="1:36" ht="14.5" x14ac:dyDescent="0.2">
      <c r="A3" s="126"/>
      <c r="B3" s="126"/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6"/>
      <c r="AA3" s="126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4.5" x14ac:dyDescent="0.2">
      <c r="A4" s="126"/>
      <c r="B4" s="361"/>
      <c r="C4" s="361"/>
      <c r="D4" s="129" t="s">
        <v>105</v>
      </c>
      <c r="E4" s="130" t="s">
        <v>106</v>
      </c>
      <c r="F4" s="130" t="s">
        <v>107</v>
      </c>
      <c r="G4" s="130" t="s">
        <v>108</v>
      </c>
      <c r="H4" s="130" t="s">
        <v>109</v>
      </c>
      <c r="I4" s="130" t="s">
        <v>110</v>
      </c>
      <c r="J4" s="130" t="s">
        <v>111</v>
      </c>
      <c r="K4" s="130" t="s">
        <v>112</v>
      </c>
      <c r="L4" s="130" t="s">
        <v>113</v>
      </c>
      <c r="M4" s="130" t="s">
        <v>114</v>
      </c>
      <c r="N4" s="130" t="s">
        <v>115</v>
      </c>
      <c r="O4" s="130" t="s">
        <v>116</v>
      </c>
      <c r="P4" s="130" t="s">
        <v>117</v>
      </c>
      <c r="Q4" s="130" t="s">
        <v>118</v>
      </c>
      <c r="R4" s="131" t="s">
        <v>119</v>
      </c>
      <c r="S4" s="131" t="s">
        <v>120</v>
      </c>
      <c r="T4" s="131" t="s">
        <v>121</v>
      </c>
      <c r="U4" s="131" t="s">
        <v>122</v>
      </c>
      <c r="V4" s="131" t="s">
        <v>123</v>
      </c>
      <c r="W4" s="131" t="s">
        <v>124</v>
      </c>
      <c r="X4" s="132" t="s">
        <v>125</v>
      </c>
      <c r="Y4" s="132" t="s">
        <v>126</v>
      </c>
      <c r="Z4" s="132" t="s">
        <v>127</v>
      </c>
      <c r="AA4" s="132" t="s">
        <v>128</v>
      </c>
      <c r="AB4" s="128"/>
      <c r="AC4" s="130" t="s">
        <v>129</v>
      </c>
      <c r="AD4" s="130" t="s">
        <v>130</v>
      </c>
      <c r="AE4" s="130" t="s">
        <v>131</v>
      </c>
      <c r="AF4" s="130" t="s">
        <v>132</v>
      </c>
      <c r="AG4" s="133" t="s">
        <v>133</v>
      </c>
      <c r="AH4" s="133" t="s">
        <v>134</v>
      </c>
      <c r="AI4" s="133" t="s">
        <v>135</v>
      </c>
      <c r="AJ4" s="133" t="s">
        <v>136</v>
      </c>
    </row>
    <row r="5" spans="1:36" ht="14.5" x14ac:dyDescent="0.2">
      <c r="A5" s="126"/>
      <c r="B5" s="362" t="s">
        <v>137</v>
      </c>
      <c r="C5" s="362"/>
      <c r="D5" s="134" t="s">
        <v>66</v>
      </c>
      <c r="E5" s="135">
        <v>0</v>
      </c>
      <c r="F5" s="135">
        <v>0</v>
      </c>
      <c r="G5" s="135">
        <v>0</v>
      </c>
      <c r="H5" s="135">
        <v>0</v>
      </c>
      <c r="I5" s="135">
        <v>0</v>
      </c>
      <c r="J5" s="135">
        <v>0</v>
      </c>
      <c r="K5" s="135">
        <v>0</v>
      </c>
      <c r="L5" s="135">
        <v>0</v>
      </c>
      <c r="M5" s="135">
        <v>0</v>
      </c>
      <c r="N5" s="135">
        <v>0</v>
      </c>
      <c r="O5" s="135">
        <v>0</v>
      </c>
      <c r="P5" s="135">
        <v>0</v>
      </c>
      <c r="Q5" s="135">
        <v>0</v>
      </c>
      <c r="R5" s="135">
        <v>0</v>
      </c>
      <c r="S5" s="135">
        <v>0</v>
      </c>
      <c r="T5" s="135">
        <v>53.67266156696666</v>
      </c>
      <c r="U5" s="135">
        <v>-3.7430071149333344</v>
      </c>
      <c r="V5" s="135">
        <v>-3.2405169323999914</v>
      </c>
      <c r="W5" s="135">
        <v>-1.4667997112000037</v>
      </c>
      <c r="X5" s="136">
        <v>-45.222337808433331</v>
      </c>
      <c r="Y5" s="136">
        <v>0</v>
      </c>
      <c r="Z5" s="136">
        <v>0</v>
      </c>
      <c r="AA5" s="136">
        <v>0</v>
      </c>
      <c r="AB5" s="128"/>
      <c r="AC5" s="135">
        <v>0</v>
      </c>
      <c r="AD5" s="135">
        <v>-3.7430071149333344</v>
      </c>
      <c r="AE5" s="135">
        <v>-6.9835240473333258</v>
      </c>
      <c r="AF5" s="135">
        <v>-8.4503237585333295</v>
      </c>
      <c r="AG5" s="136">
        <v>-53.67266156696666</v>
      </c>
      <c r="AH5" s="136">
        <v>-53.67266156696666</v>
      </c>
      <c r="AI5" s="136">
        <v>-53.67266156696666</v>
      </c>
      <c r="AJ5" s="136">
        <v>-53.67266156696666</v>
      </c>
    </row>
    <row r="6" spans="1:36" ht="14.5" x14ac:dyDescent="0.2">
      <c r="A6" s="126"/>
      <c r="B6" s="137"/>
      <c r="C6" s="138"/>
      <c r="D6" s="139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>
        <v>-6.973768405845189E-2</v>
      </c>
      <c r="V6" s="140">
        <v>-6.4901649489946048E-2</v>
      </c>
      <c r="W6" s="140">
        <v>-3.1416294862658303E-2</v>
      </c>
      <c r="X6" s="141">
        <v>-1</v>
      </c>
      <c r="Y6" s="141"/>
      <c r="Z6" s="141"/>
      <c r="AA6" s="141"/>
      <c r="AB6" s="128"/>
      <c r="AC6" s="142">
        <v>0</v>
      </c>
      <c r="AD6" s="142">
        <v>-6.973768405845189E-2</v>
      </c>
      <c r="AE6" s="142">
        <v>-0.13011324282139569</v>
      </c>
      <c r="AF6" s="142">
        <v>-0.15744186168204038</v>
      </c>
      <c r="AG6" s="143">
        <v>-1</v>
      </c>
      <c r="AH6" s="143">
        <v>-1</v>
      </c>
      <c r="AI6" s="143">
        <v>-1</v>
      </c>
      <c r="AJ6" s="143">
        <v>-1</v>
      </c>
    </row>
    <row r="7" spans="1:36" ht="14.5" x14ac:dyDescent="0.2">
      <c r="A7" s="126"/>
      <c r="B7" s="363"/>
      <c r="C7" s="144" t="s">
        <v>138</v>
      </c>
      <c r="D7" s="144"/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17.890887188988884</v>
      </c>
      <c r="U7" s="135">
        <v>-3.0927611070448084</v>
      </c>
      <c r="V7" s="135">
        <v>-1.9791285732266859</v>
      </c>
      <c r="W7" s="135">
        <v>-1.6694306550244209</v>
      </c>
      <c r="X7" s="136">
        <v>-15.074112602811111</v>
      </c>
      <c r="Y7" s="136">
        <v>0</v>
      </c>
      <c r="Z7" s="136">
        <v>0</v>
      </c>
      <c r="AA7" s="136">
        <v>0</v>
      </c>
      <c r="AB7" s="128"/>
      <c r="AC7" s="135">
        <v>0</v>
      </c>
      <c r="AD7" s="135">
        <v>-3.0927611070448084</v>
      </c>
      <c r="AE7" s="135">
        <v>-5.0456545894754212</v>
      </c>
      <c r="AF7" s="135">
        <v>-6.7620302034975053</v>
      </c>
      <c r="AG7" s="136">
        <v>-17.890887188988884</v>
      </c>
      <c r="AH7" s="136">
        <v>-17.890887188988884</v>
      </c>
      <c r="AI7" s="136">
        <v>-17.890887188988884</v>
      </c>
      <c r="AJ7" s="136">
        <v>-17.890887188988884</v>
      </c>
    </row>
    <row r="8" spans="1:36" ht="14.5" x14ac:dyDescent="0.2">
      <c r="A8" s="126"/>
      <c r="B8" s="364"/>
      <c r="C8" s="144"/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>
        <v>-5.7622652142674383E-2</v>
      </c>
      <c r="V8" s="145">
        <v>-3.9638339078192607E-2</v>
      </c>
      <c r="W8" s="145">
        <v>-3.5756296725815623E-2</v>
      </c>
      <c r="X8" s="143">
        <v>-0.33333333333333337</v>
      </c>
      <c r="Y8" s="143"/>
      <c r="Z8" s="143"/>
      <c r="AA8" s="143"/>
      <c r="AB8" s="128"/>
      <c r="AC8" s="142">
        <v>0</v>
      </c>
      <c r="AD8" s="142">
        <v>-5.7622652142674383E-2</v>
      </c>
      <c r="AE8" s="142">
        <v>-9.4007907231878671E-2</v>
      </c>
      <c r="AF8" s="142">
        <v>-0.12598648932400364</v>
      </c>
      <c r="AG8" s="143">
        <v>-0.33333333333333331</v>
      </c>
      <c r="AH8" s="143">
        <v>-0.33333333333333331</v>
      </c>
      <c r="AI8" s="143">
        <v>-0.33333333333333331</v>
      </c>
      <c r="AJ8" s="143">
        <v>-0.33333333333333331</v>
      </c>
    </row>
    <row r="9" spans="1:36" ht="14.5" x14ac:dyDescent="0.2">
      <c r="A9" s="126"/>
      <c r="B9" s="364"/>
      <c r="C9" s="144" t="s">
        <v>139</v>
      </c>
      <c r="D9" s="144"/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2.1303661889888872</v>
      </c>
      <c r="U9" s="135">
        <v>-0.19370286469746331</v>
      </c>
      <c r="V9" s="135">
        <v>-0.29654845556001669</v>
      </c>
      <c r="W9" s="135">
        <v>0.39879798304641206</v>
      </c>
      <c r="X9" s="136">
        <v>-1.9224766028111091</v>
      </c>
      <c r="Y9" s="136">
        <v>0</v>
      </c>
      <c r="Z9" s="136">
        <v>0</v>
      </c>
      <c r="AA9" s="136">
        <v>0</v>
      </c>
      <c r="AB9" s="128"/>
      <c r="AC9" s="135">
        <v>0</v>
      </c>
      <c r="AD9" s="135">
        <v>-0.19370286469746331</v>
      </c>
      <c r="AE9" s="135">
        <v>-0.49481529760303594</v>
      </c>
      <c r="AF9" s="135">
        <v>-7.6987134081666353E-2</v>
      </c>
      <c r="AG9" s="136">
        <v>-2.1303661889888872</v>
      </c>
      <c r="AH9" s="136">
        <v>-2.1303661889888872</v>
      </c>
      <c r="AI9" s="136">
        <v>-2.1303661889888872</v>
      </c>
      <c r="AJ9" s="136">
        <v>-2.1303661889888872</v>
      </c>
    </row>
    <row r="10" spans="1:36" ht="14.5" x14ac:dyDescent="0.2">
      <c r="A10" s="126"/>
      <c r="B10" s="364"/>
      <c r="C10" s="144"/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>
        <v>-3.608967005591531E-3</v>
      </c>
      <c r="V10" s="145">
        <v>-5.9393252129334552E-3</v>
      </c>
      <c r="W10" s="145">
        <v>8.5415581489101788E-3</v>
      </c>
      <c r="X10" s="143">
        <v>-4.2511658971611022E-2</v>
      </c>
      <c r="Y10" s="143"/>
      <c r="Z10" s="143"/>
      <c r="AA10" s="143"/>
      <c r="AB10" s="128"/>
      <c r="AC10" s="142">
        <v>0</v>
      </c>
      <c r="AD10" s="142">
        <v>-3.608967005591531E-3</v>
      </c>
      <c r="AE10" s="142">
        <v>-9.219130990656417E-3</v>
      </c>
      <c r="AF10" s="142">
        <v>-1.4343826416286537E-3</v>
      </c>
      <c r="AG10" s="143">
        <v>-3.9691830566867974E-2</v>
      </c>
      <c r="AH10" s="143">
        <v>-3.9691830566867974E-2</v>
      </c>
      <c r="AI10" s="143">
        <v>-3.9691830566867974E-2</v>
      </c>
      <c r="AJ10" s="143">
        <v>-3.9691830566867974E-2</v>
      </c>
    </row>
    <row r="11" spans="1:36" ht="14.5" x14ac:dyDescent="0.2">
      <c r="A11" s="126"/>
      <c r="B11" s="364"/>
      <c r="C11" s="144" t="s">
        <v>140</v>
      </c>
      <c r="D11" s="144"/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15.760520999999997</v>
      </c>
      <c r="U11" s="135">
        <v>-1.0368580548977424</v>
      </c>
      <c r="V11" s="135">
        <v>-1.3585182063242374</v>
      </c>
      <c r="W11" s="135">
        <v>-1.4675969514993312</v>
      </c>
      <c r="X11" s="136">
        <v>-13.151636000000002</v>
      </c>
      <c r="Y11" s="136">
        <v>0</v>
      </c>
      <c r="Z11" s="136">
        <v>0</v>
      </c>
      <c r="AA11" s="136">
        <v>0</v>
      </c>
      <c r="AB11" s="128"/>
      <c r="AC11" s="135">
        <v>0</v>
      </c>
      <c r="AD11" s="135">
        <v>-1.0368580548977424</v>
      </c>
      <c r="AE11" s="135">
        <v>-2.4139600635912326</v>
      </c>
      <c r="AF11" s="135">
        <v>-3.9372209342786415</v>
      </c>
      <c r="AG11" s="136">
        <v>-15.760520999999997</v>
      </c>
      <c r="AH11" s="136">
        <v>-15.760520999999997</v>
      </c>
      <c r="AI11" s="136">
        <v>-15.760520999999997</v>
      </c>
      <c r="AJ11" s="136">
        <v>-15.760520999999997</v>
      </c>
    </row>
    <row r="12" spans="1:36" ht="14.5" x14ac:dyDescent="0.2">
      <c r="A12" s="126"/>
      <c r="B12" s="364"/>
      <c r="C12" s="144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>
        <v>-1.9318178466034678E-2</v>
      </c>
      <c r="V12" s="145">
        <v>-2.72086442662916E-2</v>
      </c>
      <c r="W12" s="145">
        <v>-3.1433370361193529E-2</v>
      </c>
      <c r="X12" s="143">
        <v>-0.29082167436172235</v>
      </c>
      <c r="Y12" s="143"/>
      <c r="Z12" s="143"/>
      <c r="AA12" s="143"/>
      <c r="AB12" s="128"/>
      <c r="AC12" s="142">
        <v>0</v>
      </c>
      <c r="AD12" s="142">
        <v>-1.9318178466034678E-2</v>
      </c>
      <c r="AE12" s="142">
        <v>-4.4975598249014856E-2</v>
      </c>
      <c r="AF12" s="142">
        <v>-7.3356170894678357E-2</v>
      </c>
      <c r="AG12" s="143">
        <v>-0.29364150276646533</v>
      </c>
      <c r="AH12" s="143">
        <v>-0.29364150276646533</v>
      </c>
      <c r="AI12" s="143">
        <v>-0.29364150276646533</v>
      </c>
      <c r="AJ12" s="143">
        <v>-0.29364150276646533</v>
      </c>
    </row>
    <row r="13" spans="1:36" ht="14.5" x14ac:dyDescent="0.2">
      <c r="A13" s="126"/>
      <c r="B13" s="364"/>
      <c r="C13" s="144" t="s">
        <v>141</v>
      </c>
      <c r="D13" s="144"/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17.890887188988884</v>
      </c>
      <c r="U13" s="135">
        <v>0.58031491170667793</v>
      </c>
      <c r="V13" s="135">
        <v>0.39367830271095139</v>
      </c>
      <c r="W13" s="135">
        <v>1.271429912277334</v>
      </c>
      <c r="X13" s="136">
        <v>-15.074112602811111</v>
      </c>
      <c r="Y13" s="136">
        <v>0</v>
      </c>
      <c r="Z13" s="136">
        <v>0</v>
      </c>
      <c r="AA13" s="136">
        <v>0</v>
      </c>
      <c r="AB13" s="128"/>
      <c r="AC13" s="135">
        <v>0</v>
      </c>
      <c r="AD13" s="135">
        <v>0.58031491170667793</v>
      </c>
      <c r="AE13" s="135">
        <v>0.9709059033363634</v>
      </c>
      <c r="AF13" s="135">
        <v>2.3259145133244825</v>
      </c>
      <c r="AG13" s="136">
        <v>-17.890887188988884</v>
      </c>
      <c r="AH13" s="136">
        <v>-17.890887188988884</v>
      </c>
      <c r="AI13" s="136">
        <v>-17.890887188988884</v>
      </c>
      <c r="AJ13" s="136">
        <v>-17.890887188988884</v>
      </c>
    </row>
    <row r="14" spans="1:36" ht="14.5" x14ac:dyDescent="0.2">
      <c r="A14" s="126"/>
      <c r="B14" s="365"/>
      <c r="C14" s="144"/>
      <c r="D14" s="146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>
        <v>1.0812113555848666E-2</v>
      </c>
      <c r="V14" s="145">
        <v>7.8846590674716624E-3</v>
      </c>
      <c r="W14" s="145">
        <v>2.7231814075440626E-2</v>
      </c>
      <c r="X14" s="143">
        <v>-0.33333333333333337</v>
      </c>
      <c r="Y14" s="143"/>
      <c r="Z14" s="143"/>
      <c r="AA14" s="143"/>
      <c r="AB14" s="128"/>
      <c r="AC14" s="142">
        <v>0</v>
      </c>
      <c r="AD14" s="142">
        <v>1.0812113555848666E-2</v>
      </c>
      <c r="AE14" s="142">
        <v>1.8089393650154224E-2</v>
      </c>
      <c r="AF14" s="142">
        <v>4.3335181178270246E-2</v>
      </c>
      <c r="AG14" s="143">
        <v>-0.33333333333333331</v>
      </c>
      <c r="AH14" s="143">
        <v>-0.33333333333333331</v>
      </c>
      <c r="AI14" s="143">
        <v>-0.33333333333333331</v>
      </c>
      <c r="AJ14" s="143">
        <v>-0.33333333333333331</v>
      </c>
    </row>
    <row r="15" spans="1:36" ht="14.5" x14ac:dyDescent="0.2">
      <c r="A15" s="126"/>
      <c r="B15" s="147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50"/>
      <c r="X15" s="150"/>
      <c r="Y15" s="150"/>
      <c r="Z15" s="150"/>
      <c r="AA15" s="150"/>
      <c r="AB15" s="126"/>
      <c r="AC15" s="150"/>
      <c r="AD15" s="150"/>
      <c r="AE15" s="150"/>
      <c r="AF15" s="150"/>
      <c r="AG15" s="150"/>
      <c r="AH15" s="150"/>
      <c r="AI15" s="150"/>
      <c r="AJ15" s="150"/>
    </row>
    <row r="16" spans="1:36" ht="14.5" x14ac:dyDescent="0.2">
      <c r="A16" s="126"/>
      <c r="B16" s="151"/>
      <c r="C16" s="152" t="s">
        <v>142</v>
      </c>
      <c r="D16" s="153"/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53.672661566966653</v>
      </c>
      <c r="U16" s="154">
        <v>-3.7430071149333362</v>
      </c>
      <c r="V16" s="154">
        <v>-3.2405169323999887</v>
      </c>
      <c r="W16" s="154">
        <v>-1.466799711200006</v>
      </c>
      <c r="X16" s="154">
        <v>-45.222337808433338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-3.7430071149333362</v>
      </c>
      <c r="AE16" s="154">
        <v>-6.9835240473333267</v>
      </c>
      <c r="AF16" s="154">
        <v>-8.4503237585333313</v>
      </c>
      <c r="AG16" s="154">
        <v>-53.672661566966653</v>
      </c>
      <c r="AH16" s="154">
        <v>-53.672661566966653</v>
      </c>
      <c r="AI16" s="154">
        <v>-53.672661566966653</v>
      </c>
      <c r="AJ16" s="154">
        <v>-53.672661566966653</v>
      </c>
    </row>
    <row r="17" spans="1:36" ht="14.5" x14ac:dyDescent="0.2">
      <c r="A17" s="126"/>
      <c r="B17" s="126"/>
      <c r="C17" s="152" t="s">
        <v>143</v>
      </c>
      <c r="D17" s="155"/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53.67266156696666</v>
      </c>
      <c r="V17" s="154">
        <v>49.929654452033326</v>
      </c>
      <c r="W17" s="154">
        <v>46.689137519633334</v>
      </c>
      <c r="X17" s="154">
        <v>45.222337808433331</v>
      </c>
      <c r="Y17" s="154">
        <v>0</v>
      </c>
      <c r="Z17" s="154">
        <v>0</v>
      </c>
      <c r="AA17" s="154">
        <v>0</v>
      </c>
      <c r="AB17" s="156"/>
      <c r="AC17" s="154">
        <v>53.67266156696666</v>
      </c>
      <c r="AD17" s="154">
        <v>53.67266156696666</v>
      </c>
      <c r="AE17" s="154">
        <v>53.67266156696666</v>
      </c>
      <c r="AF17" s="154">
        <v>53.67266156696666</v>
      </c>
      <c r="AG17" s="154">
        <v>53.67266156696666</v>
      </c>
      <c r="AH17" s="154">
        <v>53.67266156696666</v>
      </c>
      <c r="AI17" s="154">
        <v>53.67266156696666</v>
      </c>
      <c r="AJ17" s="154">
        <v>53.67266156696666</v>
      </c>
    </row>
    <row r="18" spans="1:36" ht="14.5" x14ac:dyDescent="0.2">
      <c r="A18" s="126"/>
      <c r="B18" s="126"/>
      <c r="C18" s="157" t="s">
        <v>144</v>
      </c>
      <c r="D18" s="155"/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-6.9737684058451918E-2</v>
      </c>
      <c r="V18" s="158">
        <v>-6.4901649489946006E-2</v>
      </c>
      <c r="W18" s="158">
        <v>-3.1416294862658345E-2</v>
      </c>
      <c r="X18" s="158">
        <v>-1</v>
      </c>
      <c r="Y18" s="158">
        <v>0</v>
      </c>
      <c r="Z18" s="158">
        <v>0</v>
      </c>
      <c r="AA18" s="158">
        <v>0</v>
      </c>
      <c r="AB18" s="156"/>
      <c r="AC18" s="158">
        <v>0</v>
      </c>
      <c r="AD18" s="158">
        <v>-6.9737684058451918E-2</v>
      </c>
      <c r="AE18" s="158">
        <v>-0.13011324282139575</v>
      </c>
      <c r="AF18" s="158">
        <v>-0.15744186168204038</v>
      </c>
      <c r="AG18" s="158">
        <v>-1</v>
      </c>
      <c r="AH18" s="158">
        <v>-1</v>
      </c>
      <c r="AI18" s="158">
        <v>-1</v>
      </c>
      <c r="AJ18" s="158">
        <v>-1</v>
      </c>
    </row>
    <row r="19" spans="1:36" ht="14.5" x14ac:dyDescent="0.2">
      <c r="A19" s="159"/>
      <c r="B19" s="366"/>
      <c r="C19" s="366"/>
      <c r="D19" s="159"/>
      <c r="E19" s="160"/>
      <c r="F19" s="160"/>
      <c r="G19" s="160"/>
      <c r="H19" s="160"/>
      <c r="I19" s="160"/>
      <c r="J19" s="160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26"/>
      <c r="AC19" s="126"/>
      <c r="AD19" s="126"/>
      <c r="AE19" s="126"/>
      <c r="AF19" s="126"/>
      <c r="AG19" s="126"/>
      <c r="AH19" s="126"/>
      <c r="AI19" s="126"/>
      <c r="AJ19" s="126"/>
    </row>
    <row r="20" spans="1:36" ht="14.5" x14ac:dyDescent="0.2">
      <c r="A20" s="159"/>
      <c r="B20" s="159"/>
      <c r="C20" s="159"/>
      <c r="D20" s="159"/>
      <c r="E20" s="160"/>
      <c r="F20" s="160"/>
      <c r="G20" s="160"/>
      <c r="H20" s="160"/>
      <c r="I20" s="160"/>
      <c r="J20" s="160"/>
      <c r="K20" s="160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26"/>
      <c r="AC20" s="126"/>
      <c r="AD20" s="126"/>
      <c r="AE20" s="126"/>
      <c r="AF20" s="126"/>
      <c r="AG20" s="126"/>
      <c r="AH20" s="126"/>
      <c r="AI20" s="126"/>
      <c r="AJ20" s="126"/>
    </row>
    <row r="21" spans="1:36" ht="14.5" x14ac:dyDescent="0.2">
      <c r="A21" s="159"/>
      <c r="B21" s="367"/>
      <c r="C21" s="368"/>
      <c r="D21" s="162"/>
      <c r="E21" s="130" t="s">
        <v>106</v>
      </c>
      <c r="F21" s="130" t="s">
        <v>107</v>
      </c>
      <c r="G21" s="130" t="s">
        <v>108</v>
      </c>
      <c r="H21" s="130" t="s">
        <v>109</v>
      </c>
      <c r="I21" s="130" t="s">
        <v>110</v>
      </c>
      <c r="J21" s="130" t="s">
        <v>111</v>
      </c>
      <c r="K21" s="130" t="s">
        <v>112</v>
      </c>
      <c r="L21" s="130" t="s">
        <v>113</v>
      </c>
      <c r="M21" s="130" t="s">
        <v>114</v>
      </c>
      <c r="N21" s="130" t="s">
        <v>115</v>
      </c>
      <c r="O21" s="130" t="s">
        <v>116</v>
      </c>
      <c r="P21" s="130" t="s">
        <v>117</v>
      </c>
      <c r="Q21" s="130" t="s">
        <v>118</v>
      </c>
      <c r="R21" s="131" t="s">
        <v>119</v>
      </c>
      <c r="S21" s="131" t="s">
        <v>120</v>
      </c>
      <c r="T21" s="131" t="s">
        <v>121</v>
      </c>
      <c r="U21" s="131" t="s">
        <v>122</v>
      </c>
      <c r="V21" s="131" t="s">
        <v>123</v>
      </c>
      <c r="W21" s="131" t="s">
        <v>124</v>
      </c>
      <c r="X21" s="132" t="s">
        <v>125</v>
      </c>
      <c r="Y21" s="132" t="s">
        <v>126</v>
      </c>
      <c r="Z21" s="132" t="s">
        <v>127</v>
      </c>
      <c r="AA21" s="132" t="s">
        <v>128</v>
      </c>
      <c r="AB21" s="126"/>
      <c r="AC21" s="130" t="s">
        <v>129</v>
      </c>
      <c r="AD21" s="130" t="s">
        <v>130</v>
      </c>
      <c r="AE21" s="130" t="s">
        <v>131</v>
      </c>
      <c r="AF21" s="130" t="s">
        <v>132</v>
      </c>
      <c r="AG21" s="133" t="s">
        <v>133</v>
      </c>
      <c r="AH21" s="133" t="s">
        <v>134</v>
      </c>
      <c r="AI21" s="133" t="s">
        <v>135</v>
      </c>
      <c r="AJ21" s="133" t="s">
        <v>136</v>
      </c>
    </row>
    <row r="22" spans="1:36" ht="14.5" x14ac:dyDescent="0.2">
      <c r="A22" s="159"/>
      <c r="B22" s="163" t="s">
        <v>145</v>
      </c>
      <c r="C22" s="164"/>
      <c r="D22" s="134" t="s">
        <v>82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  <c r="T22" s="165">
        <v>219.8798097786426</v>
      </c>
      <c r="U22" s="165">
        <v>-17.612625447942492</v>
      </c>
      <c r="V22" s="165">
        <v>-14.662661810374857</v>
      </c>
      <c r="W22" s="165">
        <v>-10.851199055664978</v>
      </c>
      <c r="X22" s="166">
        <v>-176.75332346466027</v>
      </c>
      <c r="Y22" s="166">
        <v>0</v>
      </c>
      <c r="Z22" s="166">
        <v>0</v>
      </c>
      <c r="AA22" s="166">
        <v>0</v>
      </c>
      <c r="AB22" s="126"/>
      <c r="AC22" s="165">
        <v>0</v>
      </c>
      <c r="AD22" s="165">
        <v>-17.612625447942492</v>
      </c>
      <c r="AE22" s="165">
        <v>-32.275287258317348</v>
      </c>
      <c r="AF22" s="165">
        <v>-43.126486313982326</v>
      </c>
      <c r="AG22" s="166">
        <v>-219.8798097786426</v>
      </c>
      <c r="AH22" s="166">
        <v>-219.8798097786426</v>
      </c>
      <c r="AI22" s="166">
        <v>-219.8798097786426</v>
      </c>
      <c r="AJ22" s="166">
        <v>-219.8798097786426</v>
      </c>
    </row>
    <row r="23" spans="1:36" ht="14.5" x14ac:dyDescent="0.2">
      <c r="A23" s="159"/>
      <c r="B23" s="167"/>
      <c r="C23" s="163"/>
      <c r="D23" s="163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>
        <v>-8.0101149194523477E-2</v>
      </c>
      <c r="V23" s="140">
        <v>-7.2491550514698883E-2</v>
      </c>
      <c r="W23" s="140">
        <v>-5.7840818067108959E-2</v>
      </c>
      <c r="X23" s="141">
        <v>-1</v>
      </c>
      <c r="Y23" s="141"/>
      <c r="Z23" s="141"/>
      <c r="AA23" s="141"/>
      <c r="AB23" s="126"/>
      <c r="AC23" s="142">
        <v>0</v>
      </c>
      <c r="AD23" s="142">
        <v>-8.0101149194523477E-2</v>
      </c>
      <c r="AE23" s="142">
        <v>-0.14678604320610211</v>
      </c>
      <c r="AF23" s="142">
        <v>-0.19613663645333612</v>
      </c>
      <c r="AG23" s="143">
        <v>-1</v>
      </c>
      <c r="AH23" s="143">
        <v>-1</v>
      </c>
      <c r="AI23" s="143">
        <v>-1</v>
      </c>
      <c r="AJ23" s="143">
        <v>-1</v>
      </c>
    </row>
    <row r="24" spans="1:36" ht="14.5" x14ac:dyDescent="0.2">
      <c r="A24" s="159"/>
      <c r="B24" s="355"/>
      <c r="C24" s="164" t="s">
        <v>138</v>
      </c>
      <c r="D24" s="164"/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  <c r="Q24" s="165">
        <v>0</v>
      </c>
      <c r="R24" s="165">
        <v>0</v>
      </c>
      <c r="S24" s="165">
        <v>0</v>
      </c>
      <c r="T24" s="165">
        <v>109.9399048893213</v>
      </c>
      <c r="U24" s="165">
        <v>-12.566237961326436</v>
      </c>
      <c r="V24" s="165">
        <v>-7.9691532814192731</v>
      </c>
      <c r="W24" s="165">
        <v>-6.5818753184264978</v>
      </c>
      <c r="X24" s="166">
        <v>-88.37666173233012</v>
      </c>
      <c r="Y24" s="166">
        <v>0</v>
      </c>
      <c r="Z24" s="166">
        <v>0</v>
      </c>
      <c r="AA24" s="166">
        <v>0</v>
      </c>
      <c r="AB24" s="126"/>
      <c r="AC24" s="165">
        <v>0</v>
      </c>
      <c r="AD24" s="165">
        <v>-12.566237961326436</v>
      </c>
      <c r="AE24" s="165">
        <v>-20.423956135803014</v>
      </c>
      <c r="AF24" s="165">
        <v>-27.058347361389092</v>
      </c>
      <c r="AG24" s="166">
        <v>-109.9399048893213</v>
      </c>
      <c r="AH24" s="166">
        <v>-109.9399048893213</v>
      </c>
      <c r="AI24" s="166">
        <v>-109.9399048893213</v>
      </c>
      <c r="AJ24" s="166">
        <v>-109.9399048893213</v>
      </c>
    </row>
    <row r="25" spans="1:36" ht="14.5" x14ac:dyDescent="0.2">
      <c r="A25" s="159"/>
      <c r="B25" s="356"/>
      <c r="C25" s="164"/>
      <c r="D25" s="16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>
        <v>-5.7150485867607036E-2</v>
      </c>
      <c r="V25" s="145">
        <v>-3.9399140833393784E-2</v>
      </c>
      <c r="W25" s="145">
        <v>-3.5083777459114354E-2</v>
      </c>
      <c r="X25" s="143">
        <v>-0.49999999999999994</v>
      </c>
      <c r="Y25" s="143"/>
      <c r="Z25" s="143"/>
      <c r="AA25" s="143"/>
      <c r="AB25" s="126"/>
      <c r="AC25" s="142">
        <v>0</v>
      </c>
      <c r="AD25" s="142">
        <v>-5.7150485867607036E-2</v>
      </c>
      <c r="AE25" s="142">
        <v>-9.288691015498067E-2</v>
      </c>
      <c r="AF25" s="142">
        <v>-0.12305971789146658</v>
      </c>
      <c r="AG25" s="143">
        <v>-0.5</v>
      </c>
      <c r="AH25" s="143">
        <v>-0.5</v>
      </c>
      <c r="AI25" s="143">
        <v>-0.5</v>
      </c>
      <c r="AJ25" s="143">
        <v>-0.5</v>
      </c>
    </row>
    <row r="26" spans="1:36" ht="14.5" x14ac:dyDescent="0.2">
      <c r="A26" s="159"/>
      <c r="B26" s="356"/>
      <c r="C26" s="164" t="s">
        <v>139</v>
      </c>
      <c r="D26" s="164"/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v>0</v>
      </c>
      <c r="T26" s="165">
        <v>13.091148232213563</v>
      </c>
      <c r="U26" s="165">
        <v>-6.076514449076445E-2</v>
      </c>
      <c r="V26" s="165">
        <v>-2.1355926435519805E-2</v>
      </c>
      <c r="W26" s="165">
        <v>0.31445392469984845</v>
      </c>
      <c r="X26" s="166">
        <v>-11.271115513842734</v>
      </c>
      <c r="Y26" s="166">
        <v>0</v>
      </c>
      <c r="Z26" s="166">
        <v>0</v>
      </c>
      <c r="AA26" s="166">
        <v>0</v>
      </c>
      <c r="AB26" s="126"/>
      <c r="AC26" s="165">
        <v>0</v>
      </c>
      <c r="AD26" s="165">
        <v>-6.076514449076445E-2</v>
      </c>
      <c r="AE26" s="165">
        <v>-8.0594039979574789E-2</v>
      </c>
      <c r="AF26" s="165">
        <v>0.26402188367416368</v>
      </c>
      <c r="AG26" s="166">
        <v>-13.091148232213563</v>
      </c>
      <c r="AH26" s="166">
        <v>-13.091148232213563</v>
      </c>
      <c r="AI26" s="166">
        <v>-13.091148232213563</v>
      </c>
      <c r="AJ26" s="166">
        <v>-13.091148232213563</v>
      </c>
    </row>
    <row r="27" spans="1:36" ht="14.5" x14ac:dyDescent="0.2">
      <c r="A27" s="159"/>
      <c r="B27" s="356"/>
      <c r="C27" s="164"/>
      <c r="D27" s="164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>
        <v>-2.7635618091510056E-4</v>
      </c>
      <c r="V27" s="145">
        <v>-1.0558275434636781E-4</v>
      </c>
      <c r="W27" s="145">
        <v>1.676153221017261E-3</v>
      </c>
      <c r="X27" s="143">
        <v>-6.3767488457416532E-2</v>
      </c>
      <c r="Y27" s="143"/>
      <c r="Z27" s="143"/>
      <c r="AA27" s="143"/>
      <c r="AB27" s="126"/>
      <c r="AC27" s="142">
        <v>0</v>
      </c>
      <c r="AD27" s="142">
        <v>-2.7635618091510056E-4</v>
      </c>
      <c r="AE27" s="142">
        <v>-3.6653679144397306E-4</v>
      </c>
      <c r="AF27" s="142">
        <v>1.2007554669979013E-3</v>
      </c>
      <c r="AG27" s="143">
        <v>-5.9537745850301964E-2</v>
      </c>
      <c r="AH27" s="143">
        <v>-5.9537745850301964E-2</v>
      </c>
      <c r="AI27" s="143">
        <v>-5.9537745850301964E-2</v>
      </c>
      <c r="AJ27" s="143">
        <v>-5.9537745850301964E-2</v>
      </c>
    </row>
    <row r="28" spans="1:36" ht="14.5" x14ac:dyDescent="0.2">
      <c r="A28" s="159"/>
      <c r="B28" s="356"/>
      <c r="C28" s="164" t="s">
        <v>140</v>
      </c>
      <c r="D28" s="164"/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96.848756657107742</v>
      </c>
      <c r="U28" s="165">
        <v>-4.9856223421252794</v>
      </c>
      <c r="V28" s="165">
        <v>-6.6721526025200992</v>
      </c>
      <c r="W28" s="165">
        <v>-4.583777661938325</v>
      </c>
      <c r="X28" s="166">
        <v>-77.10554621848739</v>
      </c>
      <c r="Y28" s="166">
        <v>0</v>
      </c>
      <c r="Z28" s="166">
        <v>0</v>
      </c>
      <c r="AA28" s="166">
        <v>0</v>
      </c>
      <c r="AB28" s="126"/>
      <c r="AC28" s="165">
        <v>0</v>
      </c>
      <c r="AD28" s="165">
        <v>-4.9856223421252794</v>
      </c>
      <c r="AE28" s="165">
        <v>-11.770737082534783</v>
      </c>
      <c r="AF28" s="165">
        <v>-16.332160836267416</v>
      </c>
      <c r="AG28" s="166">
        <v>-96.848756657107742</v>
      </c>
      <c r="AH28" s="166">
        <v>-96.848756657107742</v>
      </c>
      <c r="AI28" s="166">
        <v>-96.848756657107742</v>
      </c>
      <c r="AJ28" s="166">
        <v>-96.848756657107742</v>
      </c>
    </row>
    <row r="29" spans="1:36" ht="14.5" x14ac:dyDescent="0.2">
      <c r="A29" s="159"/>
      <c r="B29" s="357"/>
      <c r="C29" s="164"/>
      <c r="D29" s="16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>
        <v>-2.2674307146001285E-2</v>
      </c>
      <c r="V29" s="145">
        <v>-3.2986826926958909E-2</v>
      </c>
      <c r="W29" s="145">
        <v>-2.4433193829011848E-2</v>
      </c>
      <c r="X29" s="143">
        <v>-0.43623251154258341</v>
      </c>
      <c r="Y29" s="143"/>
      <c r="Z29" s="143"/>
      <c r="AA29" s="143"/>
      <c r="AB29" s="126"/>
      <c r="AC29" s="142">
        <v>0</v>
      </c>
      <c r="AD29" s="142">
        <v>-2.2674307146001285E-2</v>
      </c>
      <c r="AE29" s="142">
        <v>-5.3532596259677594E-2</v>
      </c>
      <c r="AF29" s="142">
        <v>-7.4277674028867535E-2</v>
      </c>
      <c r="AG29" s="143">
        <v>-0.44046225414969808</v>
      </c>
      <c r="AH29" s="143">
        <v>-0.44046225414969808</v>
      </c>
      <c r="AI29" s="143">
        <v>-0.44046225414969808</v>
      </c>
      <c r="AJ29" s="143">
        <v>-0.44046225414969808</v>
      </c>
    </row>
    <row r="30" spans="1:36" ht="14.5" x14ac:dyDescent="0.2">
      <c r="A30" s="159"/>
      <c r="B30" s="168"/>
      <c r="C30" s="169"/>
      <c r="D30" s="169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1"/>
      <c r="X30" s="171"/>
      <c r="Y30" s="171"/>
      <c r="Z30" s="171"/>
      <c r="AA30" s="171"/>
      <c r="AB30" s="126"/>
      <c r="AC30" s="171"/>
      <c r="AD30" s="171"/>
      <c r="AE30" s="171"/>
      <c r="AF30" s="171"/>
      <c r="AG30" s="171"/>
      <c r="AH30" s="171"/>
      <c r="AI30" s="171"/>
      <c r="AJ30" s="171"/>
    </row>
    <row r="31" spans="1:36" ht="14.5" x14ac:dyDescent="0.2">
      <c r="A31" s="159"/>
      <c r="B31" s="172"/>
      <c r="C31" s="173" t="s">
        <v>146</v>
      </c>
      <c r="D31" s="173"/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219.8798097786426</v>
      </c>
      <c r="U31" s="174">
        <v>-17.612625447942481</v>
      </c>
      <c r="V31" s="174">
        <v>-14.662661810374892</v>
      </c>
      <c r="W31" s="174">
        <v>-10.884606679903072</v>
      </c>
      <c r="X31" s="174">
        <v>-177.31709095311766</v>
      </c>
      <c r="Y31" s="174">
        <v>0</v>
      </c>
      <c r="Z31" s="174">
        <v>0</v>
      </c>
      <c r="AA31" s="174">
        <v>0</v>
      </c>
      <c r="AB31" s="156"/>
      <c r="AC31" s="174">
        <v>0</v>
      </c>
      <c r="AD31" s="174">
        <v>-17.612625447942481</v>
      </c>
      <c r="AE31" s="174">
        <v>-32.368540705263797</v>
      </c>
      <c r="AF31" s="174">
        <v>-43.248345276406809</v>
      </c>
      <c r="AG31" s="174">
        <v>-220.43934752449292</v>
      </c>
      <c r="AH31" s="174">
        <v>-220.43934752449292</v>
      </c>
      <c r="AI31" s="174">
        <v>-220.43934752449292</v>
      </c>
      <c r="AJ31" s="174">
        <v>-220.43934752449292</v>
      </c>
    </row>
    <row r="32" spans="1:36" ht="14.5" x14ac:dyDescent="0.2">
      <c r="A32" s="126"/>
      <c r="B32" s="126"/>
      <c r="C32" s="152" t="s">
        <v>147</v>
      </c>
      <c r="D32" s="155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>
        <v>219.8798097786426</v>
      </c>
      <c r="V32" s="154">
        <v>202.2671843307001</v>
      </c>
      <c r="W32" s="154">
        <v>187.60452252032525</v>
      </c>
      <c r="X32" s="154">
        <v>176.75332346466027</v>
      </c>
      <c r="Y32" s="154">
        <v>0</v>
      </c>
      <c r="Z32" s="154">
        <v>0</v>
      </c>
      <c r="AA32" s="154">
        <v>0</v>
      </c>
      <c r="AB32" s="156"/>
      <c r="AC32" s="154">
        <v>219.8798097786426</v>
      </c>
      <c r="AD32" s="154">
        <v>219.8798097786426</v>
      </c>
      <c r="AE32" s="154">
        <v>219.8798097786426</v>
      </c>
      <c r="AF32" s="154">
        <v>219.8798097786426</v>
      </c>
      <c r="AG32" s="154">
        <v>219.8798097786426</v>
      </c>
      <c r="AH32" s="154">
        <v>219.8798097786426</v>
      </c>
      <c r="AI32" s="154">
        <v>219.8798097786426</v>
      </c>
      <c r="AJ32" s="154">
        <v>219.8798097786426</v>
      </c>
    </row>
    <row r="33" spans="1:36" ht="14.5" x14ac:dyDescent="0.2">
      <c r="A33" s="126"/>
      <c r="B33" s="126"/>
      <c r="C33" s="157" t="s">
        <v>144</v>
      </c>
      <c r="D33" s="155"/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-8.0101149194523422E-2</v>
      </c>
      <c r="V33" s="158">
        <v>-7.2491550514699063E-2</v>
      </c>
      <c r="W33" s="158">
        <v>-5.7840818067108946E-2</v>
      </c>
      <c r="X33" s="158">
        <v>-0.99999999999999978</v>
      </c>
      <c r="Y33" s="158">
        <v>0</v>
      </c>
      <c r="Z33" s="158">
        <v>0</v>
      </c>
      <c r="AA33" s="158">
        <v>0</v>
      </c>
      <c r="AB33" s="156"/>
      <c r="AC33" s="158">
        <v>0</v>
      </c>
      <c r="AD33" s="158">
        <v>-8.0101149194523422E-2</v>
      </c>
      <c r="AE33" s="158">
        <v>-0.14678604320610222</v>
      </c>
      <c r="AF33" s="158">
        <v>-0.19613663645333623</v>
      </c>
      <c r="AG33" s="158">
        <v>-1</v>
      </c>
      <c r="AH33" s="158">
        <v>-1</v>
      </c>
      <c r="AI33" s="158">
        <v>-1</v>
      </c>
      <c r="AJ33" s="158">
        <v>-1</v>
      </c>
    </row>
    <row r="44" spans="1:36" ht="15" customHeight="1" x14ac:dyDescent="0.2"/>
    <row r="48" spans="1:36" ht="21.75" customHeight="1" x14ac:dyDescent="0.2"/>
    <row r="49" ht="21.75" customHeight="1" x14ac:dyDescent="0.2"/>
    <row r="50" ht="15" customHeight="1" x14ac:dyDescent="0.2"/>
    <row r="54" ht="15" customHeight="1" x14ac:dyDescent="0.2"/>
    <row r="55" ht="15" customHeight="1" x14ac:dyDescent="0.2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&amp;R&amp;"Calibri"&amp;B&amp;18【別紙5-1】要因分析（CO2）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60" zoomScaleNormal="100" workbookViewId="0">
      <selection sqref="A1:AJ56"/>
    </sheetView>
  </sheetViews>
  <sheetFormatPr defaultRowHeight="13" x14ac:dyDescent="0.2"/>
  <cols>
    <col min="1" max="1" width="1.453125" customWidth="1"/>
    <col min="2" max="2" width="1.90625" customWidth="1"/>
    <col min="3" max="3" width="38.90625" customWidth="1"/>
    <col min="4" max="4" width="14.7265625" customWidth="1"/>
    <col min="5" max="36" width="11.6328125" customWidth="1"/>
  </cols>
  <sheetData>
    <row r="1" spans="1:36" ht="21" x14ac:dyDescent="0.2">
      <c r="A1" s="122"/>
      <c r="B1" s="122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2"/>
      <c r="Z1" s="122"/>
      <c r="AA1" s="122"/>
      <c r="AB1" s="122"/>
      <c r="AC1" s="124"/>
      <c r="AD1" s="122"/>
      <c r="AE1" s="122"/>
      <c r="AF1" s="122"/>
      <c r="AG1" s="122"/>
      <c r="AH1" s="122"/>
      <c r="AI1" s="122"/>
      <c r="AJ1" s="125"/>
    </row>
    <row r="2" spans="1:36" ht="18.5" x14ac:dyDescent="0.2">
      <c r="A2" s="126"/>
      <c r="B2" s="369" t="s">
        <v>148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60"/>
    </row>
    <row r="3" spans="1:36" ht="14.5" x14ac:dyDescent="0.2">
      <c r="A3" s="126"/>
      <c r="B3" s="126"/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6"/>
      <c r="AA3" s="126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4.5" x14ac:dyDescent="0.2">
      <c r="A4" s="126"/>
      <c r="B4" s="361"/>
      <c r="C4" s="361"/>
      <c r="D4" s="129" t="s">
        <v>105</v>
      </c>
      <c r="E4" s="130" t="s">
        <v>106</v>
      </c>
      <c r="F4" s="130" t="s">
        <v>107</v>
      </c>
      <c r="G4" s="130" t="s">
        <v>108</v>
      </c>
      <c r="H4" s="130" t="s">
        <v>109</v>
      </c>
      <c r="I4" s="130" t="s">
        <v>110</v>
      </c>
      <c r="J4" s="130" t="s">
        <v>111</v>
      </c>
      <c r="K4" s="130" t="s">
        <v>112</v>
      </c>
      <c r="L4" s="130" t="s">
        <v>113</v>
      </c>
      <c r="M4" s="130" t="s">
        <v>114</v>
      </c>
      <c r="N4" s="130" t="s">
        <v>115</v>
      </c>
      <c r="O4" s="130" t="s">
        <v>116</v>
      </c>
      <c r="P4" s="130" t="s">
        <v>117</v>
      </c>
      <c r="Q4" s="130" t="s">
        <v>118</v>
      </c>
      <c r="R4" s="131" t="s">
        <v>119</v>
      </c>
      <c r="S4" s="131" t="s">
        <v>120</v>
      </c>
      <c r="T4" s="131" t="s">
        <v>121</v>
      </c>
      <c r="U4" s="131" t="s">
        <v>122</v>
      </c>
      <c r="V4" s="131" t="s">
        <v>123</v>
      </c>
      <c r="W4" s="131" t="s">
        <v>124</v>
      </c>
      <c r="X4" s="132" t="s">
        <v>125</v>
      </c>
      <c r="Y4" s="132" t="s">
        <v>126</v>
      </c>
      <c r="Z4" s="132" t="s">
        <v>127</v>
      </c>
      <c r="AA4" s="132" t="s">
        <v>128</v>
      </c>
      <c r="AB4" s="128"/>
      <c r="AC4" s="130" t="s">
        <v>129</v>
      </c>
      <c r="AD4" s="130" t="s">
        <v>130</v>
      </c>
      <c r="AE4" s="130" t="s">
        <v>131</v>
      </c>
      <c r="AF4" s="130" t="s">
        <v>132</v>
      </c>
      <c r="AG4" s="133" t="s">
        <v>133</v>
      </c>
      <c r="AH4" s="133" t="s">
        <v>134</v>
      </c>
      <c r="AI4" s="133" t="s">
        <v>135</v>
      </c>
      <c r="AJ4" s="133" t="s">
        <v>136</v>
      </c>
    </row>
    <row r="5" spans="1:36" ht="14.5" x14ac:dyDescent="0.2">
      <c r="A5" s="126"/>
      <c r="B5" s="370" t="s">
        <v>149</v>
      </c>
      <c r="C5" s="371"/>
      <c r="D5" s="134" t="s">
        <v>75</v>
      </c>
      <c r="E5" s="135">
        <v>0</v>
      </c>
      <c r="F5" s="135">
        <v>0</v>
      </c>
      <c r="G5" s="135">
        <v>0</v>
      </c>
      <c r="H5" s="135">
        <v>0</v>
      </c>
      <c r="I5" s="135">
        <v>0</v>
      </c>
      <c r="J5" s="135">
        <v>0</v>
      </c>
      <c r="K5" s="135">
        <v>0</v>
      </c>
      <c r="L5" s="135">
        <v>0</v>
      </c>
      <c r="M5" s="135">
        <v>0</v>
      </c>
      <c r="N5" s="135">
        <v>0</v>
      </c>
      <c r="O5" s="135">
        <v>0</v>
      </c>
      <c r="P5" s="135">
        <v>0</v>
      </c>
      <c r="Q5" s="135">
        <v>0</v>
      </c>
      <c r="R5" s="135">
        <v>0</v>
      </c>
      <c r="S5" s="135">
        <v>0</v>
      </c>
      <c r="T5" s="135">
        <v>23.323903179000002</v>
      </c>
      <c r="U5" s="135">
        <v>-1.1048352576000018</v>
      </c>
      <c r="V5" s="135">
        <v>-0.71766735120000158</v>
      </c>
      <c r="W5" s="135">
        <v>-0.18550282560000075</v>
      </c>
      <c r="X5" s="136">
        <v>-21.315897744599997</v>
      </c>
      <c r="Y5" s="136">
        <v>0</v>
      </c>
      <c r="Z5" s="136">
        <v>0</v>
      </c>
      <c r="AA5" s="136">
        <v>0</v>
      </c>
      <c r="AB5" s="128"/>
      <c r="AC5" s="135">
        <v>0</v>
      </c>
      <c r="AD5" s="135">
        <v>-1.1048352576000018</v>
      </c>
      <c r="AE5" s="135">
        <v>-1.8225026088000031</v>
      </c>
      <c r="AF5" s="135">
        <v>-2.0080054344000038</v>
      </c>
      <c r="AG5" s="136">
        <v>-23.323903179000002</v>
      </c>
      <c r="AH5" s="136">
        <v>-23.323903179000002</v>
      </c>
      <c r="AI5" s="136">
        <v>-23.323903179000002</v>
      </c>
      <c r="AJ5" s="136">
        <v>-23.323903179000002</v>
      </c>
    </row>
    <row r="6" spans="1:36" ht="14.5" x14ac:dyDescent="0.2">
      <c r="A6" s="126"/>
      <c r="B6" s="137"/>
      <c r="C6" s="139"/>
      <c r="D6" s="139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>
        <v>-4.7369226716510962E-2</v>
      </c>
      <c r="V6" s="140">
        <v>-3.2299615525671524E-2</v>
      </c>
      <c r="W6" s="140">
        <v>-8.6274763820315768E-3</v>
      </c>
      <c r="X6" s="141">
        <v>-1.0000000000000002</v>
      </c>
      <c r="Y6" s="141"/>
      <c r="Z6" s="141"/>
      <c r="AA6" s="141"/>
      <c r="AB6" s="128"/>
      <c r="AC6" s="142">
        <v>0</v>
      </c>
      <c r="AD6" s="142">
        <v>-4.7369226716510962E-2</v>
      </c>
      <c r="AE6" s="142">
        <v>-7.8138834431490806E-2</v>
      </c>
      <c r="AF6" s="142">
        <v>-8.6092169864945209E-2</v>
      </c>
      <c r="AG6" s="143">
        <v>-1</v>
      </c>
      <c r="AH6" s="143">
        <v>-1</v>
      </c>
      <c r="AI6" s="143">
        <v>-1</v>
      </c>
      <c r="AJ6" s="143">
        <v>-1</v>
      </c>
    </row>
    <row r="7" spans="1:36" ht="14.5" x14ac:dyDescent="0.2">
      <c r="A7" s="126"/>
      <c r="B7" s="363"/>
      <c r="C7" s="144" t="s">
        <v>138</v>
      </c>
      <c r="D7" s="144"/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23.323903179000002</v>
      </c>
      <c r="U7" s="135">
        <v>-1.3675994269660408</v>
      </c>
      <c r="V7" s="135">
        <v>-0.8994883647759685</v>
      </c>
      <c r="W7" s="135">
        <v>-0.78854769231754995</v>
      </c>
      <c r="X7" s="136">
        <v>0</v>
      </c>
      <c r="Y7" s="136">
        <v>0</v>
      </c>
      <c r="Z7" s="136">
        <v>0</v>
      </c>
      <c r="AA7" s="136">
        <v>0</v>
      </c>
      <c r="AB7" s="128"/>
      <c r="AC7" s="135">
        <v>0</v>
      </c>
      <c r="AD7" s="135">
        <v>-1.3675994269660408</v>
      </c>
      <c r="AE7" s="135">
        <v>-2.2782790043912753</v>
      </c>
      <c r="AF7" s="135">
        <v>-3.1307250671458049</v>
      </c>
      <c r="AG7" s="136">
        <v>0</v>
      </c>
      <c r="AH7" s="136">
        <v>0</v>
      </c>
      <c r="AI7" s="136">
        <v>0</v>
      </c>
      <c r="AJ7" s="136">
        <v>0</v>
      </c>
    </row>
    <row r="8" spans="1:36" ht="14.5" x14ac:dyDescent="0.2">
      <c r="A8" s="126"/>
      <c r="B8" s="364"/>
      <c r="C8" s="144"/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>
        <v>-5.8635101358051334E-2</v>
      </c>
      <c r="V8" s="145">
        <v>-4.048272267576257E-2</v>
      </c>
      <c r="W8" s="145">
        <v>-3.6674247788790214E-2</v>
      </c>
      <c r="X8" s="143">
        <v>0</v>
      </c>
      <c r="Y8" s="143"/>
      <c r="Z8" s="143"/>
      <c r="AA8" s="143"/>
      <c r="AB8" s="128"/>
      <c r="AC8" s="142">
        <v>0</v>
      </c>
      <c r="AD8" s="142">
        <v>-5.8635101358051334E-2</v>
      </c>
      <c r="AE8" s="142">
        <v>-9.7680006082453433E-2</v>
      </c>
      <c r="AF8" s="142">
        <v>-0.13422817969698125</v>
      </c>
      <c r="AG8" s="143">
        <v>0</v>
      </c>
      <c r="AH8" s="143">
        <v>0</v>
      </c>
      <c r="AI8" s="143">
        <v>0</v>
      </c>
      <c r="AJ8" s="143">
        <v>0</v>
      </c>
    </row>
    <row r="9" spans="1:36" ht="14.5" x14ac:dyDescent="0.2">
      <c r="A9" s="126"/>
      <c r="B9" s="364"/>
      <c r="C9" s="144" t="s">
        <v>141</v>
      </c>
      <c r="D9" s="144"/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0.26276416936603852</v>
      </c>
      <c r="V9" s="135">
        <v>0.18182101357596758</v>
      </c>
      <c r="W9" s="135">
        <v>0.60304486671754887</v>
      </c>
      <c r="X9" s="136">
        <v>-21.315897744599997</v>
      </c>
      <c r="Y9" s="136">
        <v>0</v>
      </c>
      <c r="Z9" s="136">
        <v>0</v>
      </c>
      <c r="AA9" s="136">
        <v>0</v>
      </c>
      <c r="AB9" s="128"/>
      <c r="AC9" s="135">
        <v>0</v>
      </c>
      <c r="AD9" s="135">
        <v>0.26276416936603852</v>
      </c>
      <c r="AE9" s="135">
        <v>0.45577639559127237</v>
      </c>
      <c r="AF9" s="135">
        <v>1.1227196327458011</v>
      </c>
      <c r="AG9" s="136">
        <v>-23.323903179000002</v>
      </c>
      <c r="AH9" s="136">
        <v>-23.323903179000002</v>
      </c>
      <c r="AI9" s="136">
        <v>-23.323903179000002</v>
      </c>
      <c r="AJ9" s="136">
        <v>-23.323903179000002</v>
      </c>
    </row>
    <row r="10" spans="1:36" ht="14.5" x14ac:dyDescent="0.2">
      <c r="A10" s="126"/>
      <c r="B10" s="365"/>
      <c r="C10" s="144"/>
      <c r="D10" s="17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>
        <v>1.1265874641540352E-2</v>
      </c>
      <c r="V10" s="145">
        <v>8.1831071500910752E-3</v>
      </c>
      <c r="W10" s="145">
        <v>2.8046771406758625E-2</v>
      </c>
      <c r="X10" s="143">
        <v>-1.0000000000000002</v>
      </c>
      <c r="Y10" s="143"/>
      <c r="Z10" s="143"/>
      <c r="AA10" s="143"/>
      <c r="AB10" s="128"/>
      <c r="AC10" s="142">
        <v>0</v>
      </c>
      <c r="AD10" s="142">
        <v>1.1265874641540352E-2</v>
      </c>
      <c r="AE10" s="142">
        <v>1.9541171650962644E-2</v>
      </c>
      <c r="AF10" s="142">
        <v>4.8136009832036059E-2</v>
      </c>
      <c r="AG10" s="143">
        <v>-1</v>
      </c>
      <c r="AH10" s="143">
        <v>-1</v>
      </c>
      <c r="AI10" s="143">
        <v>-1</v>
      </c>
      <c r="AJ10" s="143">
        <v>-1</v>
      </c>
    </row>
    <row r="11" spans="1:36" ht="14.5" x14ac:dyDescent="0.2">
      <c r="A11" s="126"/>
      <c r="B11" s="147"/>
      <c r="C11" s="148"/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50"/>
      <c r="X11" s="150"/>
      <c r="Y11" s="150"/>
      <c r="Z11" s="150"/>
      <c r="AA11" s="150"/>
      <c r="AB11" s="126"/>
      <c r="AC11" s="150"/>
      <c r="AD11" s="150"/>
      <c r="AE11" s="150"/>
      <c r="AF11" s="150"/>
      <c r="AG11" s="150"/>
      <c r="AH11" s="150"/>
      <c r="AI11" s="150"/>
      <c r="AJ11" s="150"/>
    </row>
    <row r="12" spans="1:36" ht="14.5" x14ac:dyDescent="0.2">
      <c r="A12" s="126"/>
      <c r="B12" s="151"/>
      <c r="C12" s="153" t="s">
        <v>146</v>
      </c>
      <c r="D12" s="153"/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23.323903179000002</v>
      </c>
      <c r="U12" s="154">
        <v>-1.1048352576000022</v>
      </c>
      <c r="V12" s="154">
        <v>-0.71766735120000091</v>
      </c>
      <c r="W12" s="154">
        <v>-0.18550282560000109</v>
      </c>
      <c r="X12" s="154">
        <v>-21.315897744599997</v>
      </c>
      <c r="Y12" s="154">
        <v>0</v>
      </c>
      <c r="Z12" s="154">
        <v>0</v>
      </c>
      <c r="AA12" s="154">
        <v>0</v>
      </c>
      <c r="AB12" s="126"/>
      <c r="AC12" s="154">
        <v>0</v>
      </c>
      <c r="AD12" s="154">
        <v>-1.1048352576000022</v>
      </c>
      <c r="AE12" s="154">
        <v>-1.8225026088000029</v>
      </c>
      <c r="AF12" s="154">
        <v>-2.0080054344000038</v>
      </c>
      <c r="AG12" s="154">
        <v>-23.323903179000002</v>
      </c>
      <c r="AH12" s="154">
        <v>-23.323903179000002</v>
      </c>
      <c r="AI12" s="154">
        <v>-23.323903179000002</v>
      </c>
      <c r="AJ12" s="154">
        <v>-23.323903179000002</v>
      </c>
    </row>
    <row r="13" spans="1:36" ht="14.5" x14ac:dyDescent="0.2">
      <c r="A13" s="126"/>
      <c r="B13" s="126"/>
      <c r="C13" s="152" t="s">
        <v>150</v>
      </c>
      <c r="D13" s="155"/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23.323903179000002</v>
      </c>
      <c r="V13" s="154">
        <v>22.219067921400001</v>
      </c>
      <c r="W13" s="154">
        <v>21.501400570199998</v>
      </c>
      <c r="X13" s="154">
        <v>21.315897744599994</v>
      </c>
      <c r="Y13" s="154">
        <v>0</v>
      </c>
      <c r="Z13" s="154">
        <v>0</v>
      </c>
      <c r="AA13" s="154">
        <v>0</v>
      </c>
      <c r="AB13" s="126"/>
      <c r="AC13" s="154">
        <v>23.323903179000002</v>
      </c>
      <c r="AD13" s="154">
        <v>23.323903179000002</v>
      </c>
      <c r="AE13" s="154">
        <v>23.323903179000002</v>
      </c>
      <c r="AF13" s="154">
        <v>23.323903179000002</v>
      </c>
      <c r="AG13" s="154">
        <v>23.323903179000002</v>
      </c>
      <c r="AH13" s="154">
        <v>23.323903179000002</v>
      </c>
      <c r="AI13" s="154">
        <v>23.323903179000002</v>
      </c>
      <c r="AJ13" s="154">
        <v>23.323903179000002</v>
      </c>
    </row>
    <row r="14" spans="1:36" ht="14.5" x14ac:dyDescent="0.2">
      <c r="A14" s="126"/>
      <c r="B14" s="126"/>
      <c r="C14" s="157" t="s">
        <v>144</v>
      </c>
      <c r="D14" s="155"/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v>-4.7369226716510983E-2</v>
      </c>
      <c r="V14" s="176">
        <v>-3.2299615525671496E-2</v>
      </c>
      <c r="W14" s="176">
        <v>-8.6274763820315889E-3</v>
      </c>
      <c r="X14" s="176">
        <v>-1.0000000000000002</v>
      </c>
      <c r="Y14" s="176">
        <v>0</v>
      </c>
      <c r="Z14" s="176">
        <v>0</v>
      </c>
      <c r="AA14" s="176">
        <v>0</v>
      </c>
      <c r="AB14" s="126"/>
      <c r="AC14" s="176">
        <v>0</v>
      </c>
      <c r="AD14" s="176">
        <v>-4.7369226716510983E-2</v>
      </c>
      <c r="AE14" s="176">
        <v>-7.8138834431490792E-2</v>
      </c>
      <c r="AF14" s="176">
        <v>-8.6092169864945195E-2</v>
      </c>
      <c r="AG14" s="176">
        <v>-1</v>
      </c>
      <c r="AH14" s="176">
        <v>-1</v>
      </c>
      <c r="AI14" s="176">
        <v>-1</v>
      </c>
      <c r="AJ14" s="176">
        <v>-1</v>
      </c>
    </row>
    <row r="15" spans="1:36" ht="14.5" x14ac:dyDescent="0.2">
      <c r="A15" s="159"/>
      <c r="B15" s="366"/>
      <c r="C15" s="366"/>
      <c r="D15" s="159"/>
      <c r="E15" s="160"/>
      <c r="F15" s="160"/>
      <c r="G15" s="160"/>
      <c r="H15" s="160"/>
      <c r="I15" s="160"/>
      <c r="J15" s="160"/>
      <c r="K15" s="160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26"/>
      <c r="AC15" s="128"/>
      <c r="AD15" s="126"/>
      <c r="AE15" s="126"/>
      <c r="AF15" s="126"/>
      <c r="AG15" s="126"/>
      <c r="AH15" s="126"/>
      <c r="AI15" s="126"/>
      <c r="AJ15" s="126"/>
    </row>
    <row r="16" spans="1:36" ht="14.5" x14ac:dyDescent="0.2">
      <c r="A16" s="159"/>
      <c r="B16" s="159"/>
      <c r="C16" s="159"/>
      <c r="D16" s="159"/>
      <c r="E16" s="160"/>
      <c r="F16" s="160"/>
      <c r="G16" s="160"/>
      <c r="H16" s="160"/>
      <c r="I16" s="160"/>
      <c r="J16" s="160"/>
      <c r="K16" s="160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26"/>
      <c r="AC16" s="128"/>
      <c r="AD16" s="126"/>
      <c r="AE16" s="126"/>
      <c r="AF16" s="126"/>
      <c r="AG16" s="126"/>
      <c r="AH16" s="126"/>
      <c r="AI16" s="126"/>
      <c r="AJ16" s="126"/>
    </row>
    <row r="17" spans="1:36" ht="14.5" x14ac:dyDescent="0.2">
      <c r="A17" s="159"/>
      <c r="B17" s="367"/>
      <c r="C17" s="368"/>
      <c r="D17" s="162"/>
      <c r="E17" s="130" t="s">
        <v>106</v>
      </c>
      <c r="F17" s="130" t="s">
        <v>107</v>
      </c>
      <c r="G17" s="130" t="s">
        <v>108</v>
      </c>
      <c r="H17" s="130" t="s">
        <v>109</v>
      </c>
      <c r="I17" s="130" t="s">
        <v>110</v>
      </c>
      <c r="J17" s="130" t="s">
        <v>111</v>
      </c>
      <c r="K17" s="130" t="s">
        <v>112</v>
      </c>
      <c r="L17" s="130" t="s">
        <v>113</v>
      </c>
      <c r="M17" s="130" t="s">
        <v>114</v>
      </c>
      <c r="N17" s="130" t="s">
        <v>115</v>
      </c>
      <c r="O17" s="130" t="s">
        <v>116</v>
      </c>
      <c r="P17" s="130" t="s">
        <v>117</v>
      </c>
      <c r="Q17" s="130" t="s">
        <v>118</v>
      </c>
      <c r="R17" s="131" t="s">
        <v>119</v>
      </c>
      <c r="S17" s="131" t="s">
        <v>120</v>
      </c>
      <c r="T17" s="131" t="s">
        <v>121</v>
      </c>
      <c r="U17" s="131" t="s">
        <v>122</v>
      </c>
      <c r="V17" s="131" t="s">
        <v>123</v>
      </c>
      <c r="W17" s="131" t="s">
        <v>124</v>
      </c>
      <c r="X17" s="132" t="s">
        <v>125</v>
      </c>
      <c r="Y17" s="132" t="s">
        <v>126</v>
      </c>
      <c r="Z17" s="132" t="s">
        <v>127</v>
      </c>
      <c r="AA17" s="132" t="s">
        <v>128</v>
      </c>
      <c r="AB17" s="126"/>
      <c r="AC17" s="130" t="s">
        <v>129</v>
      </c>
      <c r="AD17" s="130" t="s">
        <v>130</v>
      </c>
      <c r="AE17" s="130" t="s">
        <v>131</v>
      </c>
      <c r="AF17" s="130" t="s">
        <v>132</v>
      </c>
      <c r="AG17" s="133" t="s">
        <v>133</v>
      </c>
      <c r="AH17" s="133" t="s">
        <v>134</v>
      </c>
      <c r="AI17" s="133" t="s">
        <v>135</v>
      </c>
      <c r="AJ17" s="133" t="s">
        <v>136</v>
      </c>
    </row>
    <row r="18" spans="1:36" ht="14.5" x14ac:dyDescent="0.2">
      <c r="A18" s="159"/>
      <c r="B18" s="177" t="s">
        <v>151</v>
      </c>
      <c r="C18" s="164"/>
      <c r="D18" s="178" t="s">
        <v>82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>
        <v>-5.5402042818150221</v>
      </c>
      <c r="V18" s="165">
        <v>-3.6142900501304638</v>
      </c>
      <c r="W18" s="165">
        <v>-3.0820703236957172</v>
      </c>
      <c r="X18" s="166"/>
      <c r="Y18" s="166"/>
      <c r="Z18" s="166"/>
      <c r="AA18" s="166"/>
      <c r="AB18" s="126"/>
      <c r="AC18" s="165">
        <v>0</v>
      </c>
      <c r="AD18" s="165">
        <v>-5.5402042818150221</v>
      </c>
      <c r="AE18" s="165">
        <v>-9.1544943319454859</v>
      </c>
      <c r="AF18" s="165">
        <v>-12.236564655641203</v>
      </c>
      <c r="AG18" s="166"/>
      <c r="AH18" s="166"/>
      <c r="AI18" s="166"/>
      <c r="AJ18" s="166"/>
    </row>
    <row r="19" spans="1:36" ht="14.5" x14ac:dyDescent="0.2">
      <c r="A19" s="159"/>
      <c r="B19" s="167"/>
      <c r="C19" s="163"/>
      <c r="D19" s="163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>
        <v>-5.7981884713389928E-2</v>
      </c>
      <c r="V19" s="140">
        <v>-4.0154137069602566E-2</v>
      </c>
      <c r="W19" s="140">
        <v>-3.5673715251890614E-2</v>
      </c>
      <c r="X19" s="141"/>
      <c r="Y19" s="141"/>
      <c r="Z19" s="141"/>
      <c r="AA19" s="141"/>
      <c r="AB19" s="126"/>
      <c r="AC19" s="142">
        <v>0</v>
      </c>
      <c r="AD19" s="142">
        <v>-5.7981884713389928E-2</v>
      </c>
      <c r="AE19" s="142">
        <v>-9.5807809236657146E-2</v>
      </c>
      <c r="AF19" s="142">
        <v>-0.12806370398293179</v>
      </c>
      <c r="AG19" s="143"/>
      <c r="AH19" s="143"/>
      <c r="AI19" s="143"/>
      <c r="AJ19" s="143"/>
    </row>
    <row r="20" spans="1:36" ht="14.5" x14ac:dyDescent="0.2">
      <c r="A20" s="159"/>
      <c r="B20" s="355"/>
      <c r="C20" s="179" t="s">
        <v>152</v>
      </c>
      <c r="D20" s="164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>
        <v>-1.014045913933006</v>
      </c>
      <c r="V20" s="165">
        <v>-0.70698864765933211</v>
      </c>
      <c r="W20" s="165">
        <v>-2.3366899017886942</v>
      </c>
      <c r="X20" s="166"/>
      <c r="Y20" s="166"/>
      <c r="Z20" s="166"/>
      <c r="AA20" s="166"/>
      <c r="AB20" s="126"/>
      <c r="AC20" s="165">
        <v>0</v>
      </c>
      <c r="AD20" s="165">
        <v>-1.014045913933006</v>
      </c>
      <c r="AE20" s="165">
        <v>-1.6882812684469237</v>
      </c>
      <c r="AF20" s="165">
        <v>-4.0104055634658655</v>
      </c>
      <c r="AG20" s="166"/>
      <c r="AH20" s="166"/>
      <c r="AI20" s="166"/>
      <c r="AJ20" s="166"/>
    </row>
    <row r="21" spans="1:36" ht="14.5" x14ac:dyDescent="0.2">
      <c r="A21" s="159"/>
      <c r="B21" s="356"/>
      <c r="C21" s="164"/>
      <c r="D21" s="16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>
        <v>-1.0612657996879039E-2</v>
      </c>
      <c r="V21" s="145">
        <v>-7.8545215439311637E-3</v>
      </c>
      <c r="W21" s="145">
        <v>-2.7046238869859032E-2</v>
      </c>
      <c r="X21" s="143"/>
      <c r="Y21" s="143"/>
      <c r="Z21" s="143"/>
      <c r="AA21" s="143"/>
      <c r="AB21" s="126"/>
      <c r="AC21" s="142">
        <v>0</v>
      </c>
      <c r="AD21" s="142">
        <v>-1.0612657996879039E-2</v>
      </c>
      <c r="AE21" s="142">
        <v>-1.766897480516651E-2</v>
      </c>
      <c r="AF21" s="142">
        <v>-4.1971534117986736E-2</v>
      </c>
      <c r="AG21" s="143"/>
      <c r="AH21" s="143"/>
      <c r="AI21" s="143"/>
      <c r="AJ21" s="143"/>
    </row>
    <row r="22" spans="1:36" ht="14.5" x14ac:dyDescent="0.2">
      <c r="A22" s="159"/>
      <c r="B22" s="356"/>
      <c r="C22" s="179" t="s">
        <v>153</v>
      </c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>
        <v>-4.5261583678820232</v>
      </c>
      <c r="V22" s="165">
        <v>-2.907301402471143</v>
      </c>
      <c r="W22" s="165">
        <v>-0.74538042190702292</v>
      </c>
      <c r="X22" s="166">
        <v>-83.314042386554604</v>
      </c>
      <c r="Y22" s="166"/>
      <c r="Z22" s="166"/>
      <c r="AA22" s="166"/>
      <c r="AB22" s="126"/>
      <c r="AC22" s="165">
        <v>0</v>
      </c>
      <c r="AD22" s="165">
        <v>-4.5261583678820232</v>
      </c>
      <c r="AE22" s="165">
        <v>-7.4662130634985795</v>
      </c>
      <c r="AF22" s="165">
        <v>-8.2261590921753545</v>
      </c>
      <c r="AG22" s="166">
        <v>-95.550607042195821</v>
      </c>
      <c r="AH22" s="166">
        <v>-95.550607042195821</v>
      </c>
      <c r="AI22" s="166">
        <v>-95.550607042195821</v>
      </c>
      <c r="AJ22" s="166">
        <v>-95.550607042195821</v>
      </c>
    </row>
    <row r="23" spans="1:36" ht="14.5" x14ac:dyDescent="0.2">
      <c r="A23" s="159"/>
      <c r="B23" s="356"/>
      <c r="C23" s="179"/>
      <c r="D23" s="16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>
        <v>-4.7369226716510969E-2</v>
      </c>
      <c r="V23" s="145">
        <v>-3.2299615525671531E-2</v>
      </c>
      <c r="W23" s="145">
        <v>-8.6274763820315785E-3</v>
      </c>
      <c r="X23" s="143">
        <v>-10000</v>
      </c>
      <c r="Y23" s="143"/>
      <c r="Z23" s="143"/>
      <c r="AA23" s="143"/>
      <c r="AB23" s="126"/>
      <c r="AC23" s="142">
        <v>0</v>
      </c>
      <c r="AD23" s="142">
        <v>-4.7369226716510969E-2</v>
      </c>
      <c r="AE23" s="142">
        <v>-7.813883443149082E-2</v>
      </c>
      <c r="AF23" s="142">
        <v>-8.6092169864945223E-2</v>
      </c>
      <c r="AG23" s="143">
        <v>-1</v>
      </c>
      <c r="AH23" s="143">
        <v>-1</v>
      </c>
      <c r="AI23" s="143">
        <v>-1</v>
      </c>
      <c r="AJ23" s="143">
        <v>-1</v>
      </c>
    </row>
    <row r="24" spans="1:36" ht="14.5" x14ac:dyDescent="0.2">
      <c r="A24" s="159"/>
      <c r="B24" s="168"/>
      <c r="C24" s="169"/>
      <c r="D24" s="16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1"/>
      <c r="X24" s="171"/>
      <c r="Y24" s="171"/>
      <c r="Z24" s="171"/>
      <c r="AA24" s="171"/>
      <c r="AB24" s="126"/>
      <c r="AC24" s="171"/>
      <c r="AD24" s="171"/>
      <c r="AE24" s="171"/>
      <c r="AF24" s="171"/>
      <c r="AG24" s="171"/>
      <c r="AH24" s="171"/>
      <c r="AI24" s="171"/>
      <c r="AJ24" s="171"/>
    </row>
    <row r="25" spans="1:36" ht="14.5" x14ac:dyDescent="0.2">
      <c r="A25" s="159"/>
      <c r="B25" s="172"/>
      <c r="C25" s="173" t="s">
        <v>146</v>
      </c>
      <c r="D25" s="173"/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-5.5402042818150292</v>
      </c>
      <c r="V25" s="174">
        <v>-3.6142900501304753</v>
      </c>
      <c r="W25" s="174">
        <v>-3.0820703236957172</v>
      </c>
      <c r="X25" s="174">
        <v>-83.314042386554604</v>
      </c>
      <c r="Y25" s="174">
        <v>0</v>
      </c>
      <c r="Z25" s="174">
        <v>0</v>
      </c>
      <c r="AA25" s="174">
        <v>0</v>
      </c>
      <c r="AB25" s="126"/>
      <c r="AC25" s="174">
        <v>0</v>
      </c>
      <c r="AD25" s="174">
        <v>-5.5402042818150292</v>
      </c>
      <c r="AE25" s="174">
        <v>-9.1544943319455037</v>
      </c>
      <c r="AF25" s="174">
        <v>-12.364628359624152</v>
      </c>
      <c r="AG25" s="174">
        <v>-96.550607042195821</v>
      </c>
      <c r="AH25" s="174">
        <v>-96.550607042195821</v>
      </c>
      <c r="AI25" s="174">
        <v>-96.550607042195821</v>
      </c>
      <c r="AJ25" s="174">
        <v>-96.550607042195821</v>
      </c>
    </row>
    <row r="26" spans="1:36" ht="14.5" x14ac:dyDescent="0.2">
      <c r="A26" s="126"/>
      <c r="B26" s="126"/>
      <c r="C26" s="152" t="s">
        <v>154</v>
      </c>
      <c r="D26" s="155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>
        <v>95.550607042195821</v>
      </c>
      <c r="V26" s="154">
        <v>90.010402760380799</v>
      </c>
      <c r="W26" s="154">
        <v>86.396112710250321</v>
      </c>
      <c r="X26" s="154">
        <v>8.3314042386554606E-3</v>
      </c>
      <c r="Y26" s="154">
        <v>0</v>
      </c>
      <c r="Z26" s="154">
        <v>0</v>
      </c>
      <c r="AA26" s="154">
        <v>0</v>
      </c>
      <c r="AB26" s="126"/>
      <c r="AC26" s="154">
        <v>95.550607042195821</v>
      </c>
      <c r="AD26" s="154">
        <v>95.550607042195821</v>
      </c>
      <c r="AE26" s="154">
        <v>95.550607042195821</v>
      </c>
      <c r="AF26" s="154">
        <v>95.550607042195821</v>
      </c>
      <c r="AG26" s="154">
        <v>95.550607042195821</v>
      </c>
      <c r="AH26" s="154">
        <v>95.550607042195821</v>
      </c>
      <c r="AI26" s="154">
        <v>95.550607042195821</v>
      </c>
      <c r="AJ26" s="154">
        <v>95.550607042195821</v>
      </c>
    </row>
    <row r="27" spans="1:36" ht="14.5" x14ac:dyDescent="0.2">
      <c r="A27" s="126"/>
      <c r="B27" s="126"/>
      <c r="C27" s="157" t="s">
        <v>144</v>
      </c>
      <c r="D27" s="155"/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-5.7981884713390011E-2</v>
      </c>
      <c r="V27" s="158">
        <v>-4.0154137069602691E-2</v>
      </c>
      <c r="W27" s="158">
        <v>-3.5673715251890614E-2</v>
      </c>
      <c r="X27" s="158">
        <v>-10000</v>
      </c>
      <c r="Y27" s="158">
        <v>0</v>
      </c>
      <c r="Z27" s="158">
        <v>0</v>
      </c>
      <c r="AA27" s="158">
        <v>0</v>
      </c>
      <c r="AB27" s="126"/>
      <c r="AC27" s="158">
        <v>0</v>
      </c>
      <c r="AD27" s="158">
        <v>-5.7981884713390011E-2</v>
      </c>
      <c r="AE27" s="158">
        <v>-9.5807809236657326E-2</v>
      </c>
      <c r="AF27" s="158">
        <v>-0.12806370398293196</v>
      </c>
      <c r="AG27" s="158">
        <v>-1</v>
      </c>
      <c r="AH27" s="158">
        <v>-1</v>
      </c>
      <c r="AI27" s="158">
        <v>-1</v>
      </c>
      <c r="AJ27" s="158">
        <v>-1</v>
      </c>
    </row>
    <row r="28" spans="1:36" ht="14.5" x14ac:dyDescent="0.2">
      <c r="A28" s="122"/>
      <c r="B28" s="122"/>
      <c r="C28" s="122"/>
      <c r="D28" s="122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</row>
    <row r="38" ht="15" customHeight="1" x14ac:dyDescent="0.2"/>
    <row r="42" ht="21.75" customHeight="1" x14ac:dyDescent="0.2"/>
    <row r="43" ht="21.75" customHeight="1" x14ac:dyDescent="0.2"/>
    <row r="44" ht="15" customHeight="1" x14ac:dyDescent="0.2"/>
    <row r="48" ht="15" customHeight="1" x14ac:dyDescent="0.2"/>
    <row r="49" ht="15" customHeight="1" x14ac:dyDescent="0.2"/>
  </sheetData>
  <mergeCells count="7">
    <mergeCell ref="B20:B23"/>
    <mergeCell ref="B2:AJ2"/>
    <mergeCell ref="B4:C4"/>
    <mergeCell ref="B5:C5"/>
    <mergeCell ref="B7:B10"/>
    <mergeCell ref="B15:C15"/>
    <mergeCell ref="B17:C17"/>
  </mergeCells>
  <phoneticPr fontId="3"/>
  <pageMargins left="0.7" right="0.7" top="0.75" bottom="0.75" header="0.3" footer="0.3"/>
  <pageSetup paperSize="9" scale="31" orientation="landscape" r:id="rId1"/>
  <headerFooter>
    <oddHeader>&amp;R&amp;"Calibri"&amp;B&amp;18【別紙5-2】要因分析（エネルギー）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sqref="A1:K29"/>
    </sheetView>
  </sheetViews>
  <sheetFormatPr defaultRowHeight="13" x14ac:dyDescent="0.2"/>
  <cols>
    <col min="1" max="1" width="13" customWidth="1"/>
    <col min="2" max="2" width="5.08984375" bestFit="1" customWidth="1"/>
    <col min="3" max="4" width="17.90625" customWidth="1"/>
    <col min="5" max="5" width="14.6328125" customWidth="1"/>
    <col min="6" max="6" width="8.6328125" customWidth="1"/>
    <col min="7" max="7" width="6.90625" customWidth="1"/>
    <col min="8" max="8" width="8.6328125" customWidth="1"/>
    <col min="9" max="9" width="6.90625" customWidth="1"/>
    <col min="10" max="10" width="8.6328125" customWidth="1"/>
    <col min="11" max="11" width="6.906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377"/>
      <c r="I1" s="377"/>
      <c r="J1" s="377"/>
      <c r="K1" s="377"/>
    </row>
    <row r="2" spans="1:11" ht="15.5" x14ac:dyDescent="0.2">
      <c r="A2" s="378" t="s">
        <v>155</v>
      </c>
      <c r="B2" s="379"/>
      <c r="C2" s="379"/>
      <c r="D2" s="379"/>
      <c r="E2" s="379"/>
      <c r="F2" s="379"/>
      <c r="G2" s="379"/>
      <c r="H2" s="379"/>
      <c r="I2" s="379"/>
      <c r="J2" s="379"/>
      <c r="K2" s="380"/>
    </row>
    <row r="3" spans="1:11" ht="14.5" x14ac:dyDescent="0.35">
      <c r="A3" s="16"/>
      <c r="B3" s="10"/>
      <c r="C3" s="10"/>
      <c r="D3" s="10"/>
      <c r="E3" s="10"/>
      <c r="F3" s="10"/>
      <c r="G3" s="10"/>
      <c r="H3" s="10"/>
      <c r="I3" s="180"/>
      <c r="J3" s="180"/>
      <c r="K3" s="17"/>
    </row>
    <row r="4" spans="1:11" ht="14.5" x14ac:dyDescent="0.35">
      <c r="A4" s="381"/>
      <c r="B4" s="382" t="s">
        <v>156</v>
      </c>
      <c r="C4" s="382" t="s">
        <v>157</v>
      </c>
      <c r="D4" s="382" t="s">
        <v>158</v>
      </c>
      <c r="E4" s="382" t="s">
        <v>159</v>
      </c>
      <c r="F4" s="383" t="s">
        <v>160</v>
      </c>
      <c r="G4" s="383"/>
      <c r="H4" s="372" t="s">
        <v>161</v>
      </c>
      <c r="I4" s="383"/>
      <c r="J4" s="372" t="s">
        <v>162</v>
      </c>
      <c r="K4" s="373"/>
    </row>
    <row r="5" spans="1:11" ht="14.5" x14ac:dyDescent="0.35">
      <c r="A5" s="381"/>
      <c r="B5" s="382"/>
      <c r="C5" s="382"/>
      <c r="D5" s="382"/>
      <c r="E5" s="382"/>
      <c r="F5" s="181" t="s">
        <v>163</v>
      </c>
      <c r="G5" s="181" t="s">
        <v>103</v>
      </c>
      <c r="H5" s="181" t="s">
        <v>163</v>
      </c>
      <c r="I5" s="181" t="s">
        <v>103</v>
      </c>
      <c r="J5" s="181" t="s">
        <v>163</v>
      </c>
      <c r="K5" s="182" t="s">
        <v>103</v>
      </c>
    </row>
    <row r="6" spans="1:11" ht="14.5" x14ac:dyDescent="0.35">
      <c r="A6" s="374" t="s">
        <v>164</v>
      </c>
      <c r="B6" s="183">
        <v>1</v>
      </c>
      <c r="C6" s="184"/>
      <c r="D6" s="184"/>
      <c r="E6" s="185"/>
      <c r="F6" s="186"/>
      <c r="G6" s="187"/>
      <c r="H6" s="188"/>
      <c r="I6" s="186"/>
      <c r="J6" s="189"/>
      <c r="K6" s="186"/>
    </row>
    <row r="7" spans="1:11" ht="14.5" x14ac:dyDescent="0.35">
      <c r="A7" s="375"/>
      <c r="B7" s="183">
        <v>2</v>
      </c>
      <c r="C7" s="184"/>
      <c r="D7" s="184"/>
      <c r="E7" s="185"/>
      <c r="F7" s="186"/>
      <c r="G7" s="187"/>
      <c r="H7" s="188"/>
      <c r="I7" s="186"/>
      <c r="J7" s="189"/>
      <c r="K7" s="186"/>
    </row>
    <row r="8" spans="1:11" ht="14.5" x14ac:dyDescent="0.35">
      <c r="A8" s="375"/>
      <c r="B8" s="183">
        <v>3</v>
      </c>
      <c r="C8" s="184"/>
      <c r="D8" s="190"/>
      <c r="E8" s="185"/>
      <c r="F8" s="186"/>
      <c r="G8" s="187"/>
      <c r="H8" s="188"/>
      <c r="I8" s="186"/>
      <c r="J8" s="189"/>
      <c r="K8" s="186"/>
    </row>
    <row r="9" spans="1:11" ht="14.5" x14ac:dyDescent="0.35">
      <c r="A9" s="375"/>
      <c r="B9" s="183">
        <v>4</v>
      </c>
      <c r="C9" s="184"/>
      <c r="D9" s="190"/>
      <c r="E9" s="185"/>
      <c r="F9" s="186"/>
      <c r="G9" s="187"/>
      <c r="H9" s="186"/>
      <c r="I9" s="186"/>
      <c r="J9" s="189"/>
      <c r="K9" s="186"/>
    </row>
    <row r="10" spans="1:11" ht="14.5" x14ac:dyDescent="0.35">
      <c r="A10" s="375" t="s">
        <v>165</v>
      </c>
      <c r="B10" s="183">
        <v>1</v>
      </c>
      <c r="C10" s="184"/>
      <c r="D10" s="184"/>
      <c r="E10" s="185"/>
      <c r="F10" s="186"/>
      <c r="G10" s="187"/>
      <c r="H10" s="188"/>
      <c r="I10" s="186"/>
      <c r="J10" s="189"/>
      <c r="K10" s="186"/>
    </row>
    <row r="11" spans="1:11" ht="14.5" x14ac:dyDescent="0.35">
      <c r="A11" s="375"/>
      <c r="B11" s="183">
        <v>2</v>
      </c>
      <c r="C11" s="184"/>
      <c r="D11" s="184"/>
      <c r="E11" s="185"/>
      <c r="F11" s="186"/>
      <c r="G11" s="187"/>
      <c r="H11" s="188"/>
      <c r="I11" s="186"/>
      <c r="J11" s="189"/>
      <c r="K11" s="186"/>
    </row>
    <row r="12" spans="1:11" ht="14.5" x14ac:dyDescent="0.35">
      <c r="A12" s="375"/>
      <c r="B12" s="183">
        <v>3</v>
      </c>
      <c r="C12" s="184"/>
      <c r="D12" s="190"/>
      <c r="E12" s="185"/>
      <c r="F12" s="186"/>
      <c r="G12" s="187"/>
      <c r="H12" s="188"/>
      <c r="I12" s="186"/>
      <c r="J12" s="189"/>
      <c r="K12" s="186"/>
    </row>
    <row r="13" spans="1:11" ht="14.5" x14ac:dyDescent="0.35">
      <c r="A13" s="375"/>
      <c r="B13" s="183">
        <v>4</v>
      </c>
      <c r="C13" s="184"/>
      <c r="D13" s="190"/>
      <c r="E13" s="185"/>
      <c r="F13" s="186"/>
      <c r="G13" s="187"/>
      <c r="H13" s="186"/>
      <c r="I13" s="186"/>
      <c r="J13" s="189"/>
      <c r="K13" s="186"/>
    </row>
    <row r="14" spans="1:11" ht="14.5" x14ac:dyDescent="0.35">
      <c r="A14" s="375"/>
      <c r="B14" s="183">
        <v>5</v>
      </c>
      <c r="C14" s="190"/>
      <c r="D14" s="190"/>
      <c r="E14" s="185"/>
      <c r="F14" s="186"/>
      <c r="G14" s="186"/>
      <c r="H14" s="186"/>
      <c r="I14" s="186"/>
      <c r="J14" s="186"/>
      <c r="K14" s="191"/>
    </row>
    <row r="15" spans="1:11" ht="14.5" x14ac:dyDescent="0.35">
      <c r="A15" s="375" t="s">
        <v>166</v>
      </c>
      <c r="B15" s="183">
        <v>1</v>
      </c>
      <c r="C15" s="184"/>
      <c r="D15" s="184"/>
      <c r="E15" s="185"/>
      <c r="F15" s="186"/>
      <c r="G15" s="187"/>
      <c r="H15" s="188"/>
      <c r="I15" s="186"/>
      <c r="J15" s="189"/>
      <c r="K15" s="186"/>
    </row>
    <row r="16" spans="1:11" ht="14.5" x14ac:dyDescent="0.35">
      <c r="A16" s="375"/>
      <c r="B16" s="183">
        <v>2</v>
      </c>
      <c r="C16" s="184"/>
      <c r="D16" s="184"/>
      <c r="E16" s="185"/>
      <c r="F16" s="186"/>
      <c r="G16" s="187"/>
      <c r="H16" s="188"/>
      <c r="I16" s="186"/>
      <c r="J16" s="189"/>
      <c r="K16" s="186"/>
    </row>
    <row r="17" spans="1:11" ht="14.5" x14ac:dyDescent="0.35">
      <c r="A17" s="375"/>
      <c r="B17" s="183">
        <v>3</v>
      </c>
      <c r="C17" s="184"/>
      <c r="D17" s="190"/>
      <c r="E17" s="185"/>
      <c r="F17" s="186"/>
      <c r="G17" s="187"/>
      <c r="H17" s="188"/>
      <c r="I17" s="186"/>
      <c r="J17" s="189"/>
      <c r="K17" s="186"/>
    </row>
    <row r="18" spans="1:11" ht="14.5" x14ac:dyDescent="0.35">
      <c r="A18" s="375"/>
      <c r="B18" s="183">
        <v>4</v>
      </c>
      <c r="C18" s="184"/>
      <c r="D18" s="190"/>
      <c r="E18" s="185"/>
      <c r="F18" s="186"/>
      <c r="G18" s="187"/>
      <c r="H18" s="186"/>
      <c r="I18" s="186"/>
      <c r="J18" s="189"/>
      <c r="K18" s="186"/>
    </row>
    <row r="19" spans="1:11" ht="14.5" x14ac:dyDescent="0.35">
      <c r="A19" s="375"/>
      <c r="B19" s="183">
        <v>5</v>
      </c>
      <c r="C19" s="190"/>
      <c r="D19" s="190"/>
      <c r="E19" s="185"/>
      <c r="F19" s="186"/>
      <c r="G19" s="186"/>
      <c r="H19" s="186"/>
      <c r="I19" s="186"/>
      <c r="J19" s="186"/>
      <c r="K19" s="191"/>
    </row>
    <row r="20" spans="1:11" ht="14.5" x14ac:dyDescent="0.35">
      <c r="A20" s="375" t="s">
        <v>167</v>
      </c>
      <c r="B20" s="183">
        <v>1</v>
      </c>
      <c r="C20" s="184"/>
      <c r="D20" s="184"/>
      <c r="E20" s="185"/>
      <c r="F20" s="186"/>
      <c r="G20" s="187"/>
      <c r="H20" s="188"/>
      <c r="I20" s="186"/>
      <c r="J20" s="189"/>
      <c r="K20" s="186"/>
    </row>
    <row r="21" spans="1:11" ht="14.5" x14ac:dyDescent="0.35">
      <c r="A21" s="375"/>
      <c r="B21" s="183">
        <v>2</v>
      </c>
      <c r="C21" s="184"/>
      <c r="D21" s="184"/>
      <c r="E21" s="185"/>
      <c r="F21" s="186"/>
      <c r="G21" s="187"/>
      <c r="H21" s="188"/>
      <c r="I21" s="186"/>
      <c r="J21" s="189"/>
      <c r="K21" s="186"/>
    </row>
    <row r="22" spans="1:11" ht="14.5" x14ac:dyDescent="0.35">
      <c r="A22" s="375"/>
      <c r="B22" s="183">
        <v>3</v>
      </c>
      <c r="C22" s="184"/>
      <c r="D22" s="190"/>
      <c r="E22" s="185"/>
      <c r="F22" s="186"/>
      <c r="G22" s="187"/>
      <c r="H22" s="188"/>
      <c r="I22" s="186"/>
      <c r="J22" s="189"/>
      <c r="K22" s="186"/>
    </row>
    <row r="23" spans="1:11" ht="14.5" x14ac:dyDescent="0.35">
      <c r="A23" s="375"/>
      <c r="B23" s="183">
        <v>4</v>
      </c>
      <c r="C23" s="184"/>
      <c r="D23" s="190"/>
      <c r="E23" s="185"/>
      <c r="F23" s="186"/>
      <c r="G23" s="187"/>
      <c r="H23" s="186"/>
      <c r="I23" s="186"/>
      <c r="J23" s="189"/>
      <c r="K23" s="186"/>
    </row>
    <row r="24" spans="1:11" ht="15" thickBot="1" x14ac:dyDescent="0.4">
      <c r="A24" s="376"/>
      <c r="B24" s="192">
        <v>5</v>
      </c>
      <c r="C24" s="193"/>
      <c r="D24" s="193"/>
      <c r="E24" s="194"/>
      <c r="F24" s="195"/>
      <c r="G24" s="195"/>
      <c r="H24" s="195"/>
      <c r="I24" s="195"/>
      <c r="J24" s="195"/>
      <c r="K24" s="196"/>
    </row>
    <row r="25" spans="1:11" ht="14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233" t="s">
        <v>168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5"/>
    </row>
    <row r="27" spans="1:11" x14ac:dyDescent="0.2">
      <c r="A27" s="236"/>
      <c r="B27" s="237"/>
      <c r="C27" s="237"/>
      <c r="D27" s="237"/>
      <c r="E27" s="237"/>
      <c r="F27" s="237"/>
      <c r="G27" s="237"/>
      <c r="H27" s="237"/>
      <c r="I27" s="237"/>
      <c r="J27" s="237"/>
      <c r="K27" s="238"/>
    </row>
    <row r="28" spans="1:11" x14ac:dyDescent="0.2">
      <c r="A28" s="236"/>
      <c r="B28" s="237"/>
      <c r="C28" s="237"/>
      <c r="D28" s="237"/>
      <c r="E28" s="237"/>
      <c r="F28" s="237"/>
      <c r="G28" s="237"/>
      <c r="H28" s="237"/>
      <c r="I28" s="237"/>
      <c r="J28" s="237"/>
      <c r="K28" s="238"/>
    </row>
    <row r="29" spans="1:11" x14ac:dyDescent="0.2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</sheetData>
  <mergeCells count="16"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  <mergeCell ref="J4:K4"/>
    <mergeCell ref="A6:A9"/>
    <mergeCell ref="A10:A14"/>
    <mergeCell ref="A15:A19"/>
    <mergeCell ref="A20:A24"/>
  </mergeCells>
  <phoneticPr fontId="3"/>
  <pageMargins left="0.7" right="0.7" top="0.75" bottom="0.75" header="0.3" footer="0.3"/>
  <pageSetup paperSize="9" scale="76" orientation="portrait" r:id="rId1"/>
  <headerFooter>
    <oddHeader>&amp;R&amp;"Calibri"&amp;B&amp;18【別紙6】対策リスト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3" x14ac:dyDescent="0.2"/>
  <cols>
    <col min="1" max="10" width="14.36328125" customWidth="1"/>
  </cols>
  <sheetData>
    <row r="1" spans="1:10" ht="13.5" thickBot="1" x14ac:dyDescent="0.35">
      <c r="A1" s="197"/>
      <c r="B1" s="197"/>
      <c r="C1" s="197"/>
      <c r="D1" s="197"/>
      <c r="E1" s="197"/>
      <c r="F1" s="197"/>
      <c r="G1" s="197"/>
      <c r="H1" s="197"/>
      <c r="I1" s="197"/>
      <c r="J1" s="198"/>
    </row>
    <row r="2" spans="1:10" ht="15.5" x14ac:dyDescent="0.2">
      <c r="A2" s="384" t="s">
        <v>169</v>
      </c>
      <c r="B2" s="385"/>
      <c r="C2" s="385"/>
      <c r="D2" s="385"/>
      <c r="E2" s="385"/>
      <c r="F2" s="385"/>
      <c r="G2" s="385"/>
      <c r="H2" s="385"/>
      <c r="I2" s="385"/>
      <c r="J2" s="386"/>
    </row>
    <row r="3" spans="1:10" x14ac:dyDescent="0.3">
      <c r="A3" s="199"/>
      <c r="B3" s="200"/>
      <c r="C3" s="200"/>
      <c r="D3" s="200"/>
      <c r="E3" s="200"/>
      <c r="F3" s="200"/>
      <c r="G3" s="200"/>
      <c r="H3" s="200"/>
      <c r="I3" s="200"/>
      <c r="J3" s="201"/>
    </row>
    <row r="4" spans="1:10" x14ac:dyDescent="0.3">
      <c r="A4" s="199" t="s">
        <v>170</v>
      </c>
      <c r="B4" s="200"/>
      <c r="C4" s="200"/>
      <c r="D4" s="200"/>
      <c r="E4" s="200"/>
      <c r="F4" s="200"/>
      <c r="G4" s="200"/>
      <c r="H4" s="200"/>
      <c r="I4" s="202"/>
      <c r="J4" s="203" t="s">
        <v>171</v>
      </c>
    </row>
    <row r="5" spans="1:10" x14ac:dyDescent="0.3">
      <c r="A5" s="204"/>
      <c r="B5" s="83" t="s">
        <v>172</v>
      </c>
      <c r="C5" s="83" t="s">
        <v>173</v>
      </c>
      <c r="D5" s="83" t="s">
        <v>174</v>
      </c>
      <c r="E5" s="83" t="s">
        <v>175</v>
      </c>
      <c r="F5" s="83" t="s">
        <v>176</v>
      </c>
      <c r="G5" s="83" t="s">
        <v>177</v>
      </c>
      <c r="H5" s="83" t="s">
        <v>178</v>
      </c>
      <c r="I5" s="83" t="s">
        <v>179</v>
      </c>
      <c r="J5" s="205" t="s">
        <v>180</v>
      </c>
    </row>
    <row r="6" spans="1:10" x14ac:dyDescent="0.3">
      <c r="A6" s="204" t="s">
        <v>181</v>
      </c>
      <c r="B6" s="101">
        <f>B12+B18+B24</f>
        <v>0</v>
      </c>
      <c r="C6" s="101">
        <f>C12+C18+C24</f>
        <v>0</v>
      </c>
      <c r="D6" s="101">
        <f t="shared" ref="D6:J7" si="0">D12+D18+D24</f>
        <v>0</v>
      </c>
      <c r="E6" s="101">
        <f t="shared" si="0"/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206">
        <f t="shared" si="0"/>
        <v>0</v>
      </c>
    </row>
    <row r="7" spans="1:10" x14ac:dyDescent="0.3">
      <c r="A7" s="204" t="s">
        <v>182</v>
      </c>
      <c r="B7" s="101">
        <f>B13+B19+B25</f>
        <v>0</v>
      </c>
      <c r="C7" s="101">
        <f>C13+C19+C25</f>
        <v>0</v>
      </c>
      <c r="D7" s="101">
        <f t="shared" si="0"/>
        <v>0</v>
      </c>
      <c r="E7" s="101">
        <f t="shared" si="0"/>
        <v>0</v>
      </c>
      <c r="F7" s="101">
        <f t="shared" si="0"/>
        <v>0</v>
      </c>
      <c r="G7" s="101">
        <f t="shared" si="0"/>
        <v>0</v>
      </c>
      <c r="H7" s="101">
        <f t="shared" si="0"/>
        <v>0</v>
      </c>
      <c r="I7" s="101">
        <f t="shared" si="0"/>
        <v>0</v>
      </c>
      <c r="J7" s="206">
        <f t="shared" si="0"/>
        <v>0</v>
      </c>
    </row>
    <row r="8" spans="1:10" hidden="1" x14ac:dyDescent="0.3">
      <c r="A8" s="207" t="s">
        <v>183</v>
      </c>
      <c r="B8" s="208"/>
      <c r="C8" s="208"/>
      <c r="D8" s="208"/>
      <c r="E8" s="208"/>
      <c r="F8" s="208"/>
      <c r="G8" s="208"/>
      <c r="H8" s="208"/>
      <c r="I8" s="208"/>
      <c r="J8" s="209"/>
    </row>
    <row r="9" spans="1:10" x14ac:dyDescent="0.3">
      <c r="A9" s="199"/>
      <c r="B9" s="200"/>
      <c r="C9" s="200"/>
      <c r="D9" s="200"/>
      <c r="E9" s="200"/>
      <c r="F9" s="200"/>
      <c r="G9" s="200"/>
      <c r="H9" s="200"/>
      <c r="I9" s="200"/>
      <c r="J9" s="201"/>
    </row>
    <row r="10" spans="1:10" x14ac:dyDescent="0.3">
      <c r="A10" s="210" t="s">
        <v>184</v>
      </c>
      <c r="B10" s="200"/>
      <c r="C10" s="200"/>
      <c r="D10" s="200"/>
      <c r="E10" s="200"/>
      <c r="F10" s="200"/>
      <c r="G10" s="200"/>
      <c r="H10" s="200"/>
      <c r="I10" s="202"/>
      <c r="J10" s="203" t="s">
        <v>171</v>
      </c>
    </row>
    <row r="11" spans="1:10" x14ac:dyDescent="0.3">
      <c r="A11" s="204"/>
      <c r="B11" s="83" t="s">
        <v>172</v>
      </c>
      <c r="C11" s="83" t="s">
        <v>173</v>
      </c>
      <c r="D11" s="83" t="s">
        <v>174</v>
      </c>
      <c r="E11" s="83" t="s">
        <v>175</v>
      </c>
      <c r="F11" s="83" t="s">
        <v>176</v>
      </c>
      <c r="G11" s="83" t="s">
        <v>177</v>
      </c>
      <c r="H11" s="83" t="s">
        <v>178</v>
      </c>
      <c r="I11" s="83" t="s">
        <v>179</v>
      </c>
      <c r="J11" s="205" t="s">
        <v>180</v>
      </c>
    </row>
    <row r="12" spans="1:10" x14ac:dyDescent="0.3">
      <c r="A12" s="204" t="s">
        <v>181</v>
      </c>
      <c r="B12" s="211"/>
      <c r="C12" s="212"/>
      <c r="D12" s="211"/>
      <c r="E12" s="211"/>
      <c r="F12" s="211"/>
      <c r="G12" s="211"/>
      <c r="H12" s="211"/>
      <c r="I12" s="211"/>
      <c r="J12" s="213"/>
    </row>
    <row r="13" spans="1:10" x14ac:dyDescent="0.3">
      <c r="A13" s="204" t="s">
        <v>182</v>
      </c>
      <c r="B13" s="211"/>
      <c r="C13" s="212"/>
      <c r="D13" s="211"/>
      <c r="E13" s="211"/>
      <c r="F13" s="211"/>
      <c r="G13" s="211"/>
      <c r="H13" s="211"/>
      <c r="I13" s="211"/>
      <c r="J13" s="213"/>
    </row>
    <row r="14" spans="1:10" hidden="1" x14ac:dyDescent="0.3">
      <c r="A14" s="207" t="s">
        <v>183</v>
      </c>
      <c r="B14" s="208"/>
      <c r="C14" s="214"/>
      <c r="D14" s="208"/>
      <c r="E14" s="208"/>
      <c r="F14" s="208"/>
      <c r="G14" s="208"/>
      <c r="H14" s="208"/>
      <c r="I14" s="208"/>
      <c r="J14" s="209"/>
    </row>
    <row r="15" spans="1:10" x14ac:dyDescent="0.3">
      <c r="A15" s="199"/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x14ac:dyDescent="0.3">
      <c r="A16" s="199" t="s">
        <v>185</v>
      </c>
      <c r="B16" s="200"/>
      <c r="C16" s="200"/>
      <c r="D16" s="200"/>
      <c r="E16" s="200"/>
      <c r="F16" s="200"/>
      <c r="G16" s="200"/>
      <c r="H16" s="200"/>
      <c r="I16" s="202"/>
      <c r="J16" s="203" t="s">
        <v>171</v>
      </c>
    </row>
    <row r="17" spans="1:10" x14ac:dyDescent="0.3">
      <c r="A17" s="204"/>
      <c r="B17" s="83" t="s">
        <v>172</v>
      </c>
      <c r="C17" s="83" t="s">
        <v>173</v>
      </c>
      <c r="D17" s="83" t="s">
        <v>174</v>
      </c>
      <c r="E17" s="83" t="s">
        <v>175</v>
      </c>
      <c r="F17" s="83" t="s">
        <v>176</v>
      </c>
      <c r="G17" s="83" t="s">
        <v>177</v>
      </c>
      <c r="H17" s="83" t="s">
        <v>178</v>
      </c>
      <c r="I17" s="83" t="s">
        <v>179</v>
      </c>
      <c r="J17" s="205" t="s">
        <v>180</v>
      </c>
    </row>
    <row r="18" spans="1:10" x14ac:dyDescent="0.3">
      <c r="A18" s="204" t="s">
        <v>186</v>
      </c>
      <c r="B18" s="211"/>
      <c r="C18" s="211"/>
      <c r="D18" s="211"/>
      <c r="E18" s="211"/>
      <c r="F18" s="211"/>
      <c r="G18" s="211"/>
      <c r="H18" s="211"/>
      <c r="I18" s="211"/>
      <c r="J18" s="213"/>
    </row>
    <row r="19" spans="1:10" x14ac:dyDescent="0.3">
      <c r="A19" s="204" t="s">
        <v>182</v>
      </c>
      <c r="B19" s="211"/>
      <c r="C19" s="211"/>
      <c r="D19" s="211"/>
      <c r="E19" s="211"/>
      <c r="F19" s="211"/>
      <c r="G19" s="211"/>
      <c r="H19" s="211"/>
      <c r="I19" s="211"/>
      <c r="J19" s="213"/>
    </row>
    <row r="20" spans="1:10" hidden="1" x14ac:dyDescent="0.3">
      <c r="A20" s="207" t="s">
        <v>183</v>
      </c>
      <c r="B20" s="208"/>
      <c r="C20" s="208"/>
      <c r="D20" s="208"/>
      <c r="E20" s="208"/>
      <c r="F20" s="208"/>
      <c r="G20" s="208"/>
      <c r="H20" s="208"/>
      <c r="I20" s="208"/>
      <c r="J20" s="209"/>
    </row>
    <row r="21" spans="1:10" x14ac:dyDescent="0.3">
      <c r="A21" s="199"/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x14ac:dyDescent="0.3">
      <c r="A22" s="199" t="s">
        <v>187</v>
      </c>
      <c r="B22" s="200"/>
      <c r="C22" s="200"/>
      <c r="D22" s="200"/>
      <c r="E22" s="200"/>
      <c r="F22" s="200"/>
      <c r="G22" s="200"/>
      <c r="H22" s="200"/>
      <c r="I22" s="202"/>
      <c r="J22" s="203" t="s">
        <v>171</v>
      </c>
    </row>
    <row r="23" spans="1:10" x14ac:dyDescent="0.3">
      <c r="A23" s="204"/>
      <c r="B23" s="83" t="s">
        <v>172</v>
      </c>
      <c r="C23" s="83" t="s">
        <v>173</v>
      </c>
      <c r="D23" s="83" t="s">
        <v>174</v>
      </c>
      <c r="E23" s="83" t="s">
        <v>175</v>
      </c>
      <c r="F23" s="83" t="s">
        <v>176</v>
      </c>
      <c r="G23" s="83" t="s">
        <v>177</v>
      </c>
      <c r="H23" s="83" t="s">
        <v>178</v>
      </c>
      <c r="I23" s="83" t="s">
        <v>179</v>
      </c>
      <c r="J23" s="205" t="s">
        <v>180</v>
      </c>
    </row>
    <row r="24" spans="1:10" x14ac:dyDescent="0.3">
      <c r="A24" s="204" t="s">
        <v>186</v>
      </c>
      <c r="B24" s="211"/>
      <c r="C24" s="211"/>
      <c r="D24" s="211"/>
      <c r="E24" s="211"/>
      <c r="F24" s="211"/>
      <c r="G24" s="211"/>
      <c r="H24" s="211"/>
      <c r="I24" s="211"/>
      <c r="J24" s="213"/>
    </row>
    <row r="25" spans="1:10" ht="13.5" thickBot="1" x14ac:dyDescent="0.35">
      <c r="A25" s="215" t="s">
        <v>182</v>
      </c>
      <c r="B25" s="216"/>
      <c r="C25" s="216"/>
      <c r="D25" s="216"/>
      <c r="E25" s="216"/>
      <c r="F25" s="216"/>
      <c r="G25" s="216"/>
      <c r="H25" s="216"/>
      <c r="I25" s="216"/>
      <c r="J25" s="217"/>
    </row>
    <row r="26" spans="1:10" hidden="1" x14ac:dyDescent="0.3">
      <c r="A26" s="218" t="s">
        <v>183</v>
      </c>
      <c r="B26" s="218"/>
      <c r="C26" s="218"/>
      <c r="D26" s="218"/>
      <c r="E26" s="218"/>
      <c r="F26" s="218"/>
      <c r="G26" s="218"/>
      <c r="H26" s="218"/>
      <c r="I26" s="218"/>
      <c r="J26" s="218"/>
    </row>
    <row r="27" spans="1:10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</row>
    <row r="28" spans="1:10" x14ac:dyDescent="0.2">
      <c r="A28" s="387" t="s">
        <v>188</v>
      </c>
      <c r="B28" s="388"/>
      <c r="C28" s="388"/>
      <c r="D28" s="388"/>
      <c r="E28" s="388"/>
      <c r="F28" s="388"/>
      <c r="G28" s="388"/>
      <c r="H28" s="388"/>
      <c r="I28" s="388"/>
      <c r="J28" s="389"/>
    </row>
    <row r="29" spans="1:10" x14ac:dyDescent="0.2">
      <c r="A29" s="390"/>
      <c r="B29" s="391"/>
      <c r="C29" s="391"/>
      <c r="D29" s="391"/>
      <c r="E29" s="391"/>
      <c r="F29" s="391"/>
      <c r="G29" s="391"/>
      <c r="H29" s="391"/>
      <c r="I29" s="391"/>
      <c r="J29" s="392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1" orientation="portrait" r:id="rId1"/>
  <headerFooter>
    <oddHeader>&amp;R&amp;"Calibri"&amp;B&amp;18【別紙7】クレジット活用実績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【別紙4-2】実績（BAU）</vt:lpstr>
      <vt:lpstr>【別紙5-1】要因分析（CO2）</vt:lpstr>
      <vt:lpstr>【別紙5-2】要因分析（エネルギー）</vt:lpstr>
      <vt:lpstr>【別紙6】対策リスト</vt:lpstr>
      <vt:lpstr>【別紙7】クレジット活用実績</vt:lpstr>
      <vt:lpstr>【別紙8】業務部門の対策と削減効果</vt:lpstr>
      <vt:lpstr>Sheet1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'【別紙4-2】実績（BAU）'!Print_Area</vt:lpstr>
      <vt:lpstr>'【別紙5-1】要因分析（CO2）'!Print_Area</vt:lpstr>
      <vt:lpstr>'【別紙5-2】要因分析（エネルギー）'!Print_Area</vt:lpstr>
      <vt:lpstr>【別紙8】業務部門の対策と削減効果!Print_Area</vt:lpstr>
    </vt:vector>
  </TitlesOfParts>
  <Company>環境省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dcterms:created xsi:type="dcterms:W3CDTF">2017-10-18T07:22:28Z</dcterms:created>
  <dcterms:modified xsi:type="dcterms:W3CDTF">2017-12-20T05:59:49Z</dcterms:modified>
</cp:coreProperties>
</file>