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企画開発担当\メディア強化\新聞・通信社環境対策会議\環境省ＦＵ専門委員会\16年度●\環境省提出資料20161116\"/>
    </mc:Choice>
  </mc:AlternateContent>
  <bookViews>
    <workbookView xWindow="0" yWindow="0" windowWidth="21600" windowHeight="8940" activeTab="11"/>
  </bookViews>
  <sheets>
    <sheet name="【別紙1】参加者リスト" sheetId="13" r:id="rId1"/>
    <sheet name="【別紙2】各企業の目標水準値" sheetId="12" r:id="rId2"/>
    <sheet name="【別紙3】変更点" sheetId="11" r:id="rId3"/>
    <sheet name="【別紙4-1】実績（基準年度）" sheetId="10" r:id="rId4"/>
    <sheet name="【別紙4-2】実績 (BAU)" sheetId="9" r:id="rId5"/>
    <sheet name="【別紙5-1】要因分析（実排出）" sheetId="8" r:id="rId6"/>
    <sheet name="【別紙5-2】要因分析（調整後）" sheetId="7" r:id="rId7"/>
    <sheet name="【別紙5-3】要因分析（業界指定）" sheetId="6" r:id="rId8"/>
    <sheet name="【別紙5-4】要因分析（エネルギー）" sheetId="5" r:id="rId9"/>
    <sheet name="【別紙6】対策リスト" sheetId="4" r:id="rId10"/>
    <sheet name="【別紙7】クレジット活用実績" sheetId="3" r:id="rId11"/>
    <sheet name="【別紙8】業務部門の対策と削減効果" sheetId="2" r:id="rId12"/>
    <sheet name="Sheet1" sheetId="1" r:id="rId13"/>
  </sheets>
  <externalReferences>
    <externalReference r:id="rId14"/>
  </externalReferences>
  <definedNames>
    <definedName name="_xlnm.Print_Area" localSheetId="0">【別紙1】参加者リスト!$A$1:$D$61</definedName>
    <definedName name="_xlnm.Print_Area" localSheetId="1">【別紙2】各企業の目標水準値!$A$1:$J$36</definedName>
    <definedName name="_xlnm.Print_Area" localSheetId="2">【別紙3】変更点!$A$1:$E$34</definedName>
    <definedName name="_xlnm.Print_Area" localSheetId="3">'【別紙4-1】実績（基準年度）'!$A$1:$AD$63</definedName>
    <definedName name="_xlnm.Print_Area" localSheetId="4">'【別紙4-2】実績 (BAU)'!$A$1:$AD$67</definedName>
    <definedName name="_xlnm.Print_Area" localSheetId="5">'【別紙5-1】要因分析（実排出）'!$A$1:$AJ$56</definedName>
    <definedName name="_xlnm.Print_Area" localSheetId="6">'【別紙5-2】要因分析（調整後）'!$A$1:$AJ$56</definedName>
    <definedName name="_xlnm.Print_Area" localSheetId="8">'【別紙5-4】要因分析（エネルギー）'!$A$1:$AJ$50</definedName>
    <definedName name="_xlnm.Print_Area" localSheetId="11">【別紙8】業務部門の対策と削減効果!$A$1:$I$26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3" l="1"/>
  <c r="I7" i="3"/>
  <c r="H7" i="3"/>
  <c r="G7" i="3"/>
  <c r="F7" i="3"/>
  <c r="E7" i="3"/>
  <c r="D7" i="3"/>
  <c r="C7" i="3"/>
  <c r="B7" i="3"/>
  <c r="J6" i="3"/>
  <c r="I6" i="3"/>
  <c r="H6" i="3"/>
  <c r="G6" i="3"/>
  <c r="F6" i="3"/>
  <c r="E6" i="3"/>
  <c r="D6" i="3"/>
  <c r="C6" i="3"/>
  <c r="B6" i="3"/>
  <c r="AD58" i="9"/>
  <c r="AC58" i="9"/>
  <c r="AD57" i="9"/>
  <c r="AC57" i="9"/>
  <c r="AD56" i="9"/>
  <c r="AC56" i="9"/>
  <c r="AD55" i="9"/>
  <c r="AC55" i="9"/>
  <c r="AD54" i="9"/>
  <c r="AC54" i="9"/>
  <c r="AD53" i="9"/>
  <c r="AC53" i="9"/>
  <c r="AD52" i="9"/>
  <c r="AC52" i="9"/>
  <c r="AD51" i="9"/>
  <c r="AC51" i="9"/>
  <c r="AD49" i="9"/>
  <c r="AC49" i="9"/>
  <c r="AC42" i="9"/>
  <c r="AD41" i="9"/>
  <c r="AD42" i="9" s="1"/>
  <c r="AC41" i="9"/>
  <c r="AD40" i="9"/>
  <c r="AC40" i="9"/>
  <c r="AD36" i="9"/>
  <c r="AC36" i="9"/>
  <c r="AD32" i="9"/>
  <c r="AC32" i="9"/>
  <c r="AD31" i="9"/>
  <c r="AD33" i="9" s="1"/>
  <c r="AC31" i="9"/>
  <c r="AC33" i="9" s="1"/>
  <c r="AD30" i="9"/>
  <c r="AC30" i="9"/>
  <c r="AD27" i="9"/>
  <c r="AD35" i="9" s="1"/>
  <c r="AC27" i="9"/>
  <c r="AC35" i="9" s="1"/>
  <c r="AC24" i="9"/>
  <c r="AD23" i="9"/>
  <c r="AD18" i="9" s="1"/>
  <c r="AC23" i="9"/>
  <c r="AD24" i="9" s="1"/>
  <c r="AD22" i="9"/>
  <c r="AC22" i="9"/>
  <c r="AC18" i="9"/>
  <c r="AD14" i="9"/>
  <c r="AC14" i="9"/>
  <c r="AD13" i="9"/>
  <c r="AD15" i="9" s="1"/>
  <c r="AC13" i="9"/>
  <c r="AC15" i="9" s="1"/>
  <c r="AD12" i="9"/>
  <c r="AD9" i="9" s="1"/>
  <c r="AC12" i="9"/>
  <c r="AC9" i="9" s="1"/>
  <c r="AC7" i="9"/>
  <c r="AD6" i="9"/>
  <c r="AC6" i="9"/>
  <c r="AD53" i="10"/>
  <c r="AC53" i="10"/>
  <c r="AD51" i="10"/>
  <c r="AC51" i="10"/>
  <c r="AD50" i="10"/>
  <c r="AC50" i="10"/>
  <c r="AD48" i="10"/>
  <c r="AC48" i="10"/>
  <c r="AD46" i="10"/>
  <c r="AC46" i="10"/>
  <c r="AD45" i="10"/>
  <c r="AC45" i="10"/>
  <c r="AD43" i="10"/>
  <c r="AC43" i="10"/>
  <c r="AD32" i="10"/>
  <c r="AD36" i="10" s="1"/>
  <c r="AC32" i="10"/>
  <c r="AC36" i="10" s="1"/>
  <c r="AD26" i="10"/>
  <c r="AC26" i="10"/>
  <c r="AD25" i="10"/>
  <c r="AD28" i="10" s="1"/>
  <c r="AC25" i="10"/>
  <c r="AC28" i="10" s="1"/>
  <c r="AD24" i="10"/>
  <c r="AD31" i="10" s="1"/>
  <c r="AC24" i="10"/>
  <c r="AC31" i="10" s="1"/>
  <c r="AD17" i="10"/>
  <c r="AD21" i="10" s="1"/>
  <c r="AC17" i="10"/>
  <c r="AC21" i="10" s="1"/>
  <c r="AC16" i="10"/>
  <c r="AD14" i="10"/>
  <c r="AD13" i="10"/>
  <c r="AD12" i="10"/>
  <c r="AD11" i="10"/>
  <c r="AC11" i="10"/>
  <c r="AD10" i="10"/>
  <c r="AC10" i="10"/>
  <c r="AD9" i="10"/>
  <c r="AD16" i="10" s="1"/>
  <c r="AC9" i="10"/>
  <c r="AC12" i="10" s="1"/>
  <c r="AC8" i="10"/>
  <c r="AC7" i="10"/>
  <c r="AD6" i="10"/>
  <c r="AD8" i="10" s="1"/>
  <c r="AC6" i="10"/>
  <c r="G3" i="12"/>
  <c r="C3" i="13"/>
  <c r="AD17" i="9" l="1"/>
  <c r="AD10" i="9"/>
  <c r="AD28" i="9" s="1"/>
  <c r="AD29" i="9"/>
  <c r="AD8" i="9"/>
  <c r="AD7" i="9"/>
  <c r="AC17" i="9"/>
  <c r="AC10" i="9"/>
  <c r="AC28" i="9" s="1"/>
  <c r="AC29" i="9"/>
  <c r="AC8" i="9"/>
  <c r="AC14" i="10"/>
  <c r="AC13" i="10"/>
  <c r="AC27" i="10"/>
  <c r="AD27" i="10"/>
</calcChain>
</file>

<file path=xl/sharedStrings.xml><?xml version="1.0" encoding="utf-8"?>
<sst xmlns="http://schemas.openxmlformats.org/spreadsheetml/2006/main" count="751" uniqueCount="246">
  <si>
    <r>
      <rPr>
        <sz val="14"/>
        <rFont val="ＭＳ Ｐゴシック"/>
        <family val="3"/>
        <charset val="128"/>
      </rPr>
      <t>低炭素社会実行計画参加者リスト</t>
    </r>
    <rPh sb="0" eb="3">
      <t>テイタンソ</t>
    </rPh>
    <rPh sb="3" eb="5">
      <t>シャカイ</t>
    </rPh>
    <rPh sb="5" eb="7">
      <t>ジッコウ</t>
    </rPh>
    <rPh sb="7" eb="9">
      <t>ケイカク</t>
    </rPh>
    <rPh sb="9" eb="12">
      <t>サンカシャ</t>
    </rPh>
    <phoneticPr fontId="7"/>
  </si>
  <si>
    <r>
      <rPr>
        <sz val="11"/>
        <color indexed="8"/>
        <rFont val="ＭＳ Ｐゴシック"/>
        <family val="3"/>
        <charset val="128"/>
      </rPr>
      <t>企業名</t>
    </r>
  </si>
  <si>
    <r>
      <rPr>
        <sz val="11"/>
        <color indexed="8"/>
        <rFont val="ＭＳ Ｐゴシック"/>
        <family val="3"/>
        <charset val="128"/>
      </rPr>
      <t>事業所名</t>
    </r>
  </si>
  <si>
    <r>
      <rPr>
        <sz val="11"/>
        <color indexed="8"/>
        <rFont val="ＭＳ Ｐゴシック"/>
        <family val="3"/>
        <charset val="128"/>
      </rPr>
      <t>業種分類</t>
    </r>
  </si>
  <si>
    <r>
      <t>CO2</t>
    </r>
    <r>
      <rPr>
        <sz val="11"/>
        <color indexed="8"/>
        <rFont val="ＭＳ Ｐゴシック"/>
        <family val="3"/>
        <charset val="128"/>
      </rPr>
      <t>算定排出量※</t>
    </r>
  </si>
  <si>
    <r>
      <rPr>
        <sz val="11"/>
        <color theme="1"/>
        <rFont val="ＭＳ Ｐゴシック"/>
        <family val="2"/>
        <charset val="128"/>
        <scheme val="minor"/>
      </rPr>
      <t>○注意点</t>
    </r>
    <rPh sb="1" eb="4">
      <t>チュウイテン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</si>
  <si>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・計画参加企業名及び業種分類について記載。
※以下の事業者・事業所については、地球温暖化対策の推進に関する法律（温対法、平成</t>
    </r>
    <r>
      <rPr>
        <sz val="11"/>
        <rFont val="Calibri"/>
        <family val="2"/>
      </rPr>
      <t>10</t>
    </r>
    <r>
      <rPr>
        <sz val="11"/>
        <color theme="1"/>
        <rFont val="ＭＳ Ｐゴシック"/>
        <family val="2"/>
        <charset val="128"/>
        <scheme val="minor"/>
      </rPr>
      <t>年法律第</t>
    </r>
    <r>
      <rPr>
        <sz val="11"/>
        <rFont val="Calibri"/>
        <family val="2"/>
      </rPr>
      <t>117</t>
    </r>
    <r>
      <rPr>
        <sz val="11"/>
        <color theme="1"/>
        <rFont val="ＭＳ Ｐゴシック"/>
        <family val="2"/>
        <charset val="128"/>
        <scheme val="minor"/>
      </rPr>
      <t>号）</t>
    </r>
    <r>
      <rPr>
        <sz val="11"/>
        <color theme="1"/>
        <rFont val="ＭＳ Ｐゴシック"/>
        <family val="2"/>
        <charset val="128"/>
        <scheme val="minor"/>
      </rPr>
      <t>の規定により、行政に報告した「エネルギーの使用に伴って発生する二酸化炭素」の算定排出量を記載。
　</t>
    </r>
    <r>
      <rPr>
        <sz val="11"/>
        <rFont val="Calibri"/>
        <family val="2"/>
      </rPr>
      <t xml:space="preserve">  </t>
    </r>
    <r>
      <rPr>
        <sz val="11"/>
        <color theme="1"/>
        <rFont val="ＭＳ Ｐゴシック"/>
        <family val="2"/>
        <charset val="128"/>
        <scheme val="minor"/>
      </rPr>
      <t>①全ての事業所の原油換算エネルギー使用量合計が</t>
    </r>
    <r>
      <rPr>
        <sz val="11"/>
        <rFont val="Calibri"/>
        <family val="2"/>
      </rPr>
      <t>1,500kl/</t>
    </r>
    <r>
      <rPr>
        <sz val="11"/>
        <color theme="1"/>
        <rFont val="ＭＳ Ｐゴシック"/>
        <family val="2"/>
        <charset val="128"/>
        <scheme val="minor"/>
      </rPr>
      <t>年以上となる事業者（省エネ法の特定事業者）
　</t>
    </r>
    <r>
      <rPr>
        <sz val="11"/>
        <rFont val="Calibri"/>
        <family val="2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>②原油換算エネルギー使用量が</t>
    </r>
    <r>
      <rPr>
        <sz val="11"/>
        <rFont val="Calibri"/>
        <family val="2"/>
      </rPr>
      <t>1,500kl/</t>
    </r>
    <r>
      <rPr>
        <sz val="11"/>
        <color theme="1"/>
        <rFont val="ＭＳ Ｐゴシック"/>
        <family val="2"/>
        <charset val="128"/>
        <scheme val="minor"/>
      </rPr>
      <t>年以上となる事業所（省エネ法のエネルギー管理指定工場等）
※温対法の温室効果ガス排出量の算定・報告・公表制度において、非開示とされた事業所においては</t>
    </r>
    <r>
      <rPr>
        <sz val="11"/>
        <rFont val="Calibri"/>
        <family val="2"/>
      </rPr>
      <t>CO2</t>
    </r>
    <r>
      <rPr>
        <sz val="11"/>
        <color theme="1"/>
        <rFont val="ＭＳ Ｐゴシック"/>
        <family val="2"/>
        <charset val="128"/>
        <scheme val="minor"/>
      </rPr>
      <t>算定排出量の記載は不要。
※原油換算エネルギー使用量が</t>
    </r>
    <r>
      <rPr>
        <sz val="11"/>
        <rFont val="Calibri"/>
        <family val="2"/>
      </rPr>
      <t>1,500kl/</t>
    </r>
    <r>
      <rPr>
        <sz val="11"/>
        <color theme="1"/>
        <rFont val="ＭＳ Ｐゴシック"/>
        <family val="2"/>
        <charset val="128"/>
        <scheme val="minor"/>
      </rPr>
      <t>年未満の事業所については、事業所名を含め記載不要。</t>
    </r>
    <rPh sb="1" eb="3">
      <t>ケイカク</t>
    </rPh>
    <rPh sb="3" eb="5">
      <t>サンカ</t>
    </rPh>
    <rPh sb="5" eb="8">
      <t>キギョウメイ</t>
    </rPh>
    <rPh sb="8" eb="9">
      <t>オヨ</t>
    </rPh>
    <rPh sb="10" eb="12">
      <t>ギョウシュ</t>
    </rPh>
    <rPh sb="12" eb="14">
      <t>ブンルイ</t>
    </rPh>
    <rPh sb="18" eb="20">
      <t>キサイ</t>
    </rPh>
    <rPh sb="23" eb="25">
      <t>イカ</t>
    </rPh>
    <rPh sb="26" eb="29">
      <t>ジギョウシャ</t>
    </rPh>
    <rPh sb="30" eb="33">
      <t>ジギョウショ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</si>
  <si>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○業界分類</t>
    </r>
    <rPh sb="1" eb="3">
      <t>ギョウカイ</t>
    </rPh>
    <rPh sb="3" eb="5">
      <t>ブンルイ</t>
    </rPh>
    <phoneticPr fontId="7"/>
  </si>
  <si>
    <r>
      <t>(1)</t>
    </r>
    <r>
      <rPr>
        <sz val="11"/>
        <color theme="1"/>
        <rFont val="ＭＳ Ｐゴシック"/>
        <family val="2"/>
        <charset val="128"/>
        <scheme val="minor"/>
      </rPr>
      <t>パルプ　　　　</t>
    </r>
    <r>
      <rPr>
        <sz val="11"/>
        <rFont val="Calibri"/>
        <family val="2"/>
      </rPr>
      <t>(2)</t>
    </r>
    <r>
      <rPr>
        <sz val="11"/>
        <color theme="1"/>
        <rFont val="ＭＳ Ｐゴシック"/>
        <family val="2"/>
        <charset val="128"/>
        <scheme val="minor"/>
      </rPr>
      <t>紙　　　　　　</t>
    </r>
    <r>
      <rPr>
        <sz val="11"/>
        <rFont val="Calibri"/>
        <family val="2"/>
      </rPr>
      <t xml:space="preserve"> (3)</t>
    </r>
    <r>
      <rPr>
        <sz val="11"/>
        <color theme="1"/>
        <rFont val="ＭＳ Ｐゴシック"/>
        <family val="2"/>
        <charset val="128"/>
        <scheme val="minor"/>
      </rPr>
      <t>板紙　　　　　　</t>
    </r>
    <r>
      <rPr>
        <sz val="11"/>
        <rFont val="Calibri"/>
        <family val="2"/>
      </rPr>
      <t>(4)</t>
    </r>
    <r>
      <rPr>
        <sz val="11"/>
        <color theme="1"/>
        <rFont val="ＭＳ Ｐゴシック"/>
        <family val="2"/>
        <charset val="128"/>
        <scheme val="minor"/>
      </rPr>
      <t xml:space="preserve">石油化学製品　　　
</t>
    </r>
    <r>
      <rPr>
        <sz val="11"/>
        <rFont val="Calibri"/>
        <family val="2"/>
      </rPr>
      <t>(5)</t>
    </r>
    <r>
      <rPr>
        <sz val="11"/>
        <color theme="1"/>
        <rFont val="ＭＳ Ｐゴシック"/>
        <family val="2"/>
        <charset val="128"/>
        <scheme val="minor"/>
      </rPr>
      <t>アンモニア及びアンモニア誘導品</t>
    </r>
    <r>
      <rPr>
        <sz val="11"/>
        <rFont val="Calibri"/>
        <family val="2"/>
      </rPr>
      <t xml:space="preserve">  (6)</t>
    </r>
    <r>
      <rPr>
        <sz val="11"/>
        <color theme="1"/>
        <rFont val="ＭＳ Ｐゴシック"/>
        <family val="2"/>
        <charset val="128"/>
        <scheme val="minor"/>
      </rPr>
      <t>ソーダ工業品　　</t>
    </r>
    <r>
      <rPr>
        <sz val="11"/>
        <rFont val="Calibri"/>
        <family val="2"/>
      </rPr>
      <t>(7)</t>
    </r>
    <r>
      <rPr>
        <sz val="11"/>
        <color theme="1"/>
        <rFont val="ＭＳ Ｐゴシック"/>
        <family val="2"/>
        <charset val="128"/>
        <scheme val="minor"/>
      </rPr>
      <t xml:space="preserve">化学繊維
</t>
    </r>
    <r>
      <rPr>
        <sz val="11"/>
        <rFont val="Calibri"/>
        <family val="2"/>
      </rPr>
      <t>(8)</t>
    </r>
    <r>
      <rPr>
        <sz val="11"/>
        <color theme="1"/>
        <rFont val="ＭＳ Ｐゴシック"/>
        <family val="2"/>
        <charset val="128"/>
        <scheme val="minor"/>
      </rPr>
      <t>石油製品（グリースを除く）</t>
    </r>
    <r>
      <rPr>
        <sz val="11"/>
        <rFont val="Calibri"/>
        <family val="2"/>
      </rPr>
      <t xml:space="preserve">  </t>
    </r>
    <r>
      <rPr>
        <sz val="11"/>
        <color theme="1"/>
        <rFont val="ＭＳ Ｐゴシック"/>
        <family val="2"/>
        <charset val="128"/>
        <scheme val="minor"/>
      </rPr>
      <t>　　</t>
    </r>
    <r>
      <rPr>
        <sz val="11"/>
        <rFont val="Calibri"/>
        <family val="2"/>
      </rPr>
      <t>(9)</t>
    </r>
    <r>
      <rPr>
        <sz val="11"/>
        <color theme="1"/>
        <rFont val="ＭＳ Ｐゴシック"/>
        <family val="2"/>
        <charset val="128"/>
        <scheme val="minor"/>
      </rPr>
      <t>セメント</t>
    </r>
    <r>
      <rPr>
        <sz val="11"/>
        <rFont val="Calibri"/>
        <family val="2"/>
      </rPr>
      <t xml:space="preserve">        (10)</t>
    </r>
    <r>
      <rPr>
        <sz val="11"/>
        <color theme="1"/>
        <rFont val="ＭＳ Ｐゴシック"/>
        <family val="2"/>
        <charset val="128"/>
        <scheme val="minor"/>
      </rPr>
      <t>板硝子　　　　　</t>
    </r>
    <r>
      <rPr>
        <sz val="11"/>
        <rFont val="Calibri"/>
        <family val="2"/>
      </rPr>
      <t>(11)</t>
    </r>
    <r>
      <rPr>
        <sz val="11"/>
        <color theme="1"/>
        <rFont val="ＭＳ Ｐゴシック"/>
        <family val="2"/>
        <charset val="128"/>
        <scheme val="minor"/>
      </rPr>
      <t xml:space="preserve">石灰
</t>
    </r>
    <r>
      <rPr>
        <sz val="11"/>
        <rFont val="Calibri"/>
        <family val="2"/>
      </rPr>
      <t>(12)</t>
    </r>
    <r>
      <rPr>
        <sz val="11"/>
        <color theme="1"/>
        <rFont val="ＭＳ Ｐゴシック"/>
        <family val="2"/>
        <charset val="128"/>
        <scheme val="minor"/>
      </rPr>
      <t>ガラス製品　</t>
    </r>
    <r>
      <rPr>
        <sz val="11"/>
        <rFont val="Calibri"/>
        <family val="2"/>
      </rPr>
      <t xml:space="preserve"> (13)</t>
    </r>
    <r>
      <rPr>
        <sz val="11"/>
        <color theme="1"/>
        <rFont val="ＭＳ Ｐゴシック"/>
        <family val="2"/>
        <charset val="128"/>
        <scheme val="minor"/>
      </rPr>
      <t>鉄鋼　　　　　</t>
    </r>
    <r>
      <rPr>
        <sz val="11"/>
        <rFont val="Calibri"/>
        <family val="2"/>
      </rPr>
      <t>(14)</t>
    </r>
    <r>
      <rPr>
        <sz val="11"/>
        <color theme="1"/>
        <rFont val="ＭＳ Ｐゴシック"/>
        <family val="2"/>
        <charset val="128"/>
        <scheme val="minor"/>
      </rPr>
      <t>銅　　　　　　</t>
    </r>
    <r>
      <rPr>
        <sz val="11"/>
        <rFont val="Calibri"/>
        <family val="2"/>
      </rPr>
      <t xml:space="preserve"> (15)</t>
    </r>
    <r>
      <rPr>
        <sz val="11"/>
        <color theme="1"/>
        <rFont val="ＭＳ Ｐゴシック"/>
        <family val="2"/>
        <charset val="128"/>
        <scheme val="minor"/>
      </rPr>
      <t>鉛　　　　　　　</t>
    </r>
    <r>
      <rPr>
        <sz val="11"/>
        <rFont val="Calibri"/>
        <family val="2"/>
      </rPr>
      <t>(16)</t>
    </r>
    <r>
      <rPr>
        <sz val="11"/>
        <color theme="1"/>
        <rFont val="ＭＳ Ｐゴシック"/>
        <family val="2"/>
        <charset val="128"/>
        <scheme val="minor"/>
      </rPr>
      <t xml:space="preserve">亜鉛
</t>
    </r>
    <r>
      <rPr>
        <sz val="11"/>
        <rFont val="Calibri"/>
        <family val="2"/>
      </rPr>
      <t>(17)</t>
    </r>
    <r>
      <rPr>
        <sz val="11"/>
        <color theme="1"/>
        <rFont val="ＭＳ Ｐゴシック"/>
        <family val="2"/>
        <charset val="128"/>
        <scheme val="minor"/>
      </rPr>
      <t>アルミニウム</t>
    </r>
    <r>
      <rPr>
        <sz val="11"/>
        <rFont val="Calibri"/>
        <family val="2"/>
      </rPr>
      <t xml:space="preserve"> (18)</t>
    </r>
    <r>
      <rPr>
        <sz val="11"/>
        <color theme="1"/>
        <rFont val="ＭＳ Ｐゴシック"/>
        <family val="2"/>
        <charset val="128"/>
        <scheme val="minor"/>
      </rPr>
      <t>アルミニウム二次地金　　　　　　</t>
    </r>
    <r>
      <rPr>
        <sz val="11"/>
        <rFont val="Calibri"/>
        <family val="2"/>
      </rPr>
      <t xml:space="preserve"> (19)</t>
    </r>
    <r>
      <rPr>
        <sz val="11"/>
        <color theme="1"/>
        <rFont val="ＭＳ Ｐゴシック"/>
        <family val="2"/>
        <charset val="128"/>
        <scheme val="minor"/>
      </rPr>
      <t xml:space="preserve">土木建設機械
</t>
    </r>
    <r>
      <rPr>
        <sz val="11"/>
        <rFont val="Calibri"/>
        <family val="2"/>
      </rPr>
      <t>(20)</t>
    </r>
    <r>
      <rPr>
        <sz val="11"/>
        <color theme="1"/>
        <rFont val="ＭＳ Ｐゴシック"/>
        <family val="2"/>
        <charset val="128"/>
        <scheme val="minor"/>
      </rPr>
      <t>金属工作機械及び金属加工機械　</t>
    </r>
    <r>
      <rPr>
        <sz val="11"/>
        <rFont val="Calibri"/>
        <family val="2"/>
      </rPr>
      <t xml:space="preserve"> (21)</t>
    </r>
    <r>
      <rPr>
        <sz val="11"/>
        <color theme="1"/>
        <rFont val="ＭＳ Ｐゴシック"/>
        <family val="2"/>
        <charset val="128"/>
        <scheme val="minor"/>
      </rPr>
      <t>電子部品　　　</t>
    </r>
    <r>
      <rPr>
        <sz val="11"/>
        <rFont val="Calibri"/>
        <family val="2"/>
      </rPr>
      <t xml:space="preserve"> (22)</t>
    </r>
    <r>
      <rPr>
        <sz val="11"/>
        <color theme="1"/>
        <rFont val="ＭＳ Ｐゴシック"/>
        <family val="2"/>
        <charset val="128"/>
        <scheme val="minor"/>
      </rPr>
      <t xml:space="preserve">電子管・半導体素子・集積回路
</t>
    </r>
    <r>
      <rPr>
        <sz val="11"/>
        <rFont val="Calibri"/>
        <family val="2"/>
      </rPr>
      <t>(23)</t>
    </r>
    <r>
      <rPr>
        <sz val="11"/>
        <color theme="1"/>
        <rFont val="ＭＳ Ｐゴシック"/>
        <family val="2"/>
        <charset val="128"/>
        <scheme val="minor"/>
      </rPr>
      <t>電子計算機及び関連装置並びに電子応用装置　　　　　</t>
    </r>
    <r>
      <rPr>
        <sz val="11"/>
        <rFont val="Calibri"/>
        <family val="2"/>
      </rPr>
      <t>(24)</t>
    </r>
    <r>
      <rPr>
        <sz val="11"/>
        <color theme="1"/>
        <rFont val="ＭＳ Ｐゴシック"/>
        <family val="2"/>
        <charset val="128"/>
        <scheme val="minor"/>
      </rPr>
      <t xml:space="preserve">自動車及び部品（二輪自動車を含む）
</t>
    </r>
    <r>
      <rPr>
        <sz val="11"/>
        <rFont val="Calibri"/>
        <family val="2"/>
      </rPr>
      <t>(25)</t>
    </r>
    <r>
      <rPr>
        <sz val="11"/>
        <color theme="1"/>
        <rFont val="ＭＳ Ｐゴシック"/>
        <family val="2"/>
        <charset val="128"/>
        <scheme val="minor"/>
      </rPr>
      <t>その他</t>
    </r>
    <phoneticPr fontId="7"/>
  </si>
  <si>
    <t>各企業の目標水準及び実績値</t>
    <phoneticPr fontId="7"/>
  </si>
  <si>
    <t>※独自に目標を設定している企業について、目標及び実績値を記載。</t>
    <phoneticPr fontId="7"/>
  </si>
  <si>
    <t>アンケートは、個別の新聞・通信社名を出さないことを前提にしているので、記入できない。</t>
    <rPh sb="7" eb="9">
      <t>コベツ</t>
    </rPh>
    <rPh sb="10" eb="12">
      <t>シンブン</t>
    </rPh>
    <rPh sb="13" eb="16">
      <t>ツウシンシャ</t>
    </rPh>
    <rPh sb="16" eb="17">
      <t>メイ</t>
    </rPh>
    <rPh sb="18" eb="19">
      <t>ダ</t>
    </rPh>
    <rPh sb="25" eb="27">
      <t>ゼンテイ</t>
    </rPh>
    <rPh sb="35" eb="37">
      <t>キニュウ</t>
    </rPh>
    <phoneticPr fontId="7"/>
  </si>
  <si>
    <r>
      <rPr>
        <sz val="16"/>
        <rFont val="ＭＳ Ｐゴシック"/>
        <family val="3"/>
        <charset val="128"/>
      </rPr>
      <t>前年度からの変更点</t>
    </r>
    <rPh sb="0" eb="3">
      <t>ゼンネンド</t>
    </rPh>
    <rPh sb="6" eb="9">
      <t>ヘンコウテン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</si>
  <si>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項目</t>
    </r>
    <rPh sb="0" eb="2">
      <t>コウモク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</si>
  <si>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年度</t>
    </r>
    <rPh sb="0" eb="2">
      <t>ネンド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</si>
  <si>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変更前</t>
    </r>
    <rPh sb="0" eb="3">
      <t>ヘンコウマエ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</si>
  <si>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変更後</t>
    </r>
    <rPh sb="0" eb="3">
      <t>ヘンコウゴ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</si>
  <si>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理由</t>
    </r>
    <rPh sb="0" eb="2">
      <t>リユウ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</si>
  <si>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１．目標指標</t>
    </r>
    <rPh sb="2" eb="4">
      <t>モクヒョウ</t>
    </rPh>
    <rPh sb="4" eb="6">
      <t>シヒョウ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</si>
  <si>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２．目標水準</t>
    </r>
    <rPh sb="2" eb="4">
      <t>モクヒョウ</t>
    </rPh>
    <rPh sb="4" eb="6">
      <t>スイジュン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</si>
  <si>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３．前提条件</t>
    </r>
    <rPh sb="2" eb="4">
      <t>ゼンテイ</t>
    </rPh>
    <rPh sb="4" eb="6">
      <t>ジョウケン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</si>
  <si>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４．想定している</t>
    </r>
    <r>
      <rPr>
        <sz val="11"/>
        <rFont val="Calibri"/>
        <family val="2"/>
      </rPr>
      <t>BAT</t>
    </r>
    <rPh sb="2" eb="4">
      <t>ソウテイ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</si>
  <si>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５．データの取扱</t>
    </r>
    <rPh sb="6" eb="8">
      <t>トリアツカイ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</si>
  <si>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６．業界間バウンダリー</t>
    </r>
    <rPh sb="2" eb="5">
      <t>ギョウカイカン</t>
    </rPh>
    <phoneticPr fontId="7"/>
  </si>
  <si>
    <t>※上記６項目について変更が生じた場合は、変更年度と変更前後の情報、変更する理由を記載。前年度からの変更点のみならず、過去の変更情報がある場合、変更情報を累積して記載し、遡って確認できるようにすること。また、行は必要に応じて追加すること。</t>
    <rPh sb="103" eb="104">
      <t>ギョウ</t>
    </rPh>
    <rPh sb="105" eb="107">
      <t>ヒツヨウ</t>
    </rPh>
    <rPh sb="108" eb="109">
      <t>オウ</t>
    </rPh>
    <rPh sb="111" eb="113">
      <t>ツイカ</t>
    </rPh>
    <phoneticPr fontId="7"/>
  </si>
  <si>
    <t>日本新聞協会が2013年4月に策定した「環境対策に関する第2次自主行動計画」における数値目標（2020年目標）は、各社の努力により2015年度までに達成することができた。そのため、当協会では新たに数値目標（2030年目標）を策定し、2016年●月●日から第3次環境自主行動計画に移行した。第3次自主行動計画は以下のウェブサイトを参照のこと。</t>
    <phoneticPr fontId="7"/>
  </si>
  <si>
    <t>http://www.pressnet.or.jp/about/environment/</t>
  </si>
  <si>
    <t>生産活動量、エネルギー消費量、エネルギー原単位、CO2排出量、CO2排出原単位の実績と見通し</t>
  </si>
  <si>
    <t>○実績</t>
    <phoneticPr fontId="7"/>
  </si>
  <si>
    <t>指標</t>
  </si>
  <si>
    <t>単位等</t>
  </si>
  <si>
    <t>1990年度</t>
  </si>
  <si>
    <t>1997年度</t>
  </si>
  <si>
    <t>1998年度</t>
  </si>
  <si>
    <t>1999年度</t>
  </si>
  <si>
    <t>2000年度</t>
  </si>
  <si>
    <t>2001年度</t>
  </si>
  <si>
    <t>2002年度</t>
  </si>
  <si>
    <t>2003年度</t>
  </si>
  <si>
    <t>2004年度</t>
  </si>
  <si>
    <t>2005年度</t>
  </si>
  <si>
    <t>2006年度</t>
  </si>
  <si>
    <t>2007年度</t>
  </si>
  <si>
    <t>2008年度</t>
  </si>
  <si>
    <t>2009年度</t>
  </si>
  <si>
    <t>2010年度</t>
  </si>
  <si>
    <t>2011年度</t>
  </si>
  <si>
    <t>2012年度</t>
  </si>
  <si>
    <t>2013年度</t>
  </si>
  <si>
    <t>2014年度</t>
  </si>
  <si>
    <t>2015年度</t>
  </si>
  <si>
    <t>2016年度</t>
  </si>
  <si>
    <t>2017年度</t>
  </si>
  <si>
    <t>2018年度</t>
  </si>
  <si>
    <t>2019年度</t>
  </si>
  <si>
    <t>2020年度</t>
  </si>
  <si>
    <t>2020年度目標</t>
  </si>
  <si>
    <r>
      <t>2030</t>
    </r>
    <r>
      <rPr>
        <sz val="10"/>
        <rFont val="ＭＳ Ｐゴシック"/>
        <family val="3"/>
        <charset val="128"/>
      </rPr>
      <t>年度目標</t>
    </r>
    <phoneticPr fontId="7"/>
  </si>
  <si>
    <t>-</t>
  </si>
  <si>
    <r>
      <t>2020</t>
    </r>
    <r>
      <rPr>
        <sz val="10"/>
        <rFont val="ＭＳ Ｐゴシック"/>
        <family val="3"/>
        <charset val="128"/>
      </rPr>
      <t>年度目標</t>
    </r>
  </si>
  <si>
    <r>
      <t>2030</t>
    </r>
    <r>
      <rPr>
        <sz val="10"/>
        <rFont val="ＭＳ Ｐゴシック"/>
        <family val="3"/>
        <charset val="128"/>
      </rPr>
      <t>年度目標</t>
    </r>
    <phoneticPr fontId="7"/>
  </si>
  <si>
    <t>生産活動量</t>
    <phoneticPr fontId="3"/>
  </si>
  <si>
    <t>千㎡</t>
    <phoneticPr fontId="3"/>
  </si>
  <si>
    <t>目標比</t>
    <phoneticPr fontId="3"/>
  </si>
  <si>
    <t>基準年度比</t>
    <phoneticPr fontId="3"/>
  </si>
  <si>
    <t>エネルギー消費量</t>
    <phoneticPr fontId="3"/>
  </si>
  <si>
    <t>実績（万kl）</t>
    <phoneticPr fontId="3"/>
  </si>
  <si>
    <t>原油換算ベース</t>
    <phoneticPr fontId="3"/>
  </si>
  <si>
    <t>実績（TJ）</t>
    <phoneticPr fontId="3"/>
  </si>
  <si>
    <t>熱量換算ベース</t>
    <phoneticPr fontId="3"/>
  </si>
  <si>
    <t>実績（万kWh）</t>
    <phoneticPr fontId="3"/>
  </si>
  <si>
    <t>うち購入電力量</t>
    <phoneticPr fontId="3"/>
  </si>
  <si>
    <t>進捗率（目標比）</t>
    <phoneticPr fontId="3"/>
  </si>
  <si>
    <t>想定比</t>
    <phoneticPr fontId="3"/>
  </si>
  <si>
    <t>CO2排出量</t>
    <phoneticPr fontId="3"/>
  </si>
  <si>
    <t>実績（万t-CO2）</t>
    <phoneticPr fontId="3"/>
  </si>
  <si>
    <t>実排出係数</t>
    <phoneticPr fontId="3"/>
  </si>
  <si>
    <t>調整後排出係数</t>
    <phoneticPr fontId="3"/>
  </si>
  <si>
    <t>固定ケース</t>
    <phoneticPr fontId="3"/>
  </si>
  <si>
    <t>業界指定ケース</t>
    <phoneticPr fontId="3"/>
  </si>
  <si>
    <t>エネルギー原単位</t>
    <phoneticPr fontId="3"/>
  </si>
  <si>
    <t>実績（○○）</t>
    <phoneticPr fontId="3"/>
  </si>
  <si>
    <t>CO2原単位</t>
    <phoneticPr fontId="3"/>
  </si>
  <si>
    <t>カバー率実績（企業数）</t>
    <phoneticPr fontId="3"/>
  </si>
  <si>
    <t>○2020年度までの見通し</t>
    <phoneticPr fontId="3"/>
  </si>
  <si>
    <t>指標</t>
    <phoneticPr fontId="3"/>
  </si>
  <si>
    <t>単位等</t>
    <phoneticPr fontId="3"/>
  </si>
  <si>
    <t>1990年度</t>
    <phoneticPr fontId="3"/>
  </si>
  <si>
    <t>1997年度</t>
    <phoneticPr fontId="3"/>
  </si>
  <si>
    <t>1998年度</t>
    <phoneticPr fontId="3"/>
  </si>
  <si>
    <t>1999年度</t>
    <phoneticPr fontId="3"/>
  </si>
  <si>
    <t>2000年度</t>
    <phoneticPr fontId="3"/>
  </si>
  <si>
    <t>2001年度</t>
    <phoneticPr fontId="3"/>
  </si>
  <si>
    <t>2002年度</t>
    <phoneticPr fontId="3"/>
  </si>
  <si>
    <t>2003年度</t>
    <phoneticPr fontId="3"/>
  </si>
  <si>
    <t>2004年度</t>
    <phoneticPr fontId="3"/>
  </si>
  <si>
    <t>2005年度</t>
    <phoneticPr fontId="3"/>
  </si>
  <si>
    <t>2006年度</t>
    <phoneticPr fontId="3"/>
  </si>
  <si>
    <t>2007年度</t>
    <phoneticPr fontId="3"/>
  </si>
  <si>
    <t>2008年度</t>
    <phoneticPr fontId="3"/>
  </si>
  <si>
    <t>2009年度</t>
    <phoneticPr fontId="3"/>
  </si>
  <si>
    <t>2010年度</t>
    <phoneticPr fontId="3"/>
  </si>
  <si>
    <t>2011年度</t>
    <phoneticPr fontId="3"/>
  </si>
  <si>
    <t>2012年度</t>
    <phoneticPr fontId="3"/>
  </si>
  <si>
    <t>2013年度</t>
    <phoneticPr fontId="3"/>
  </si>
  <si>
    <t>2014年度</t>
    <phoneticPr fontId="3"/>
  </si>
  <si>
    <t>2015年度</t>
    <phoneticPr fontId="3"/>
  </si>
  <si>
    <t>2016年度</t>
    <phoneticPr fontId="3"/>
  </si>
  <si>
    <t>2017年度</t>
    <phoneticPr fontId="3"/>
  </si>
  <si>
    <t>2018年度</t>
    <phoneticPr fontId="3"/>
  </si>
  <si>
    <t>2019年度</t>
    <phoneticPr fontId="3"/>
  </si>
  <si>
    <t>2020年度</t>
    <phoneticPr fontId="3"/>
  </si>
  <si>
    <t>想定値/実績値</t>
    <phoneticPr fontId="3"/>
  </si>
  <si>
    <t>万t-CO2</t>
    <phoneticPr fontId="3"/>
  </si>
  <si>
    <t>カバー率（企業数）</t>
    <phoneticPr fontId="3"/>
  </si>
  <si>
    <t>【備考】
※進捗率：2020年度の目標水準（基準年度からの削減幅）を100%として、目標水準と実績との比率。　（進捗率）＝（基準年度の実績水準－当年度の実績水準）/（基準年度の実績水準－2020年度の目標水準）×100（％）
※想定比：当年度について予め想定した水準（基準年度からの削減幅）を100%として、想定水準と実績との比率。（想定比）＝（基準年度の実績水準－当年度の実績水準）/（基準年度の実績水準－当年度の想定した水準）×100（％）
※カバー率実績（企業数）：低炭素社会実行計画参加企業のうち、実績データに含まれる企業数（アンケート回答社数等）の団体加盟企業数に占める割合</t>
    <phoneticPr fontId="3"/>
  </si>
  <si>
    <t>BAU（万kl）</t>
    <phoneticPr fontId="3"/>
  </si>
  <si>
    <t>削減量（万kl）</t>
    <phoneticPr fontId="3"/>
  </si>
  <si>
    <t>BAU（万t-CO2）</t>
    <phoneticPr fontId="3"/>
  </si>
  <si>
    <t>削減量（万t-CO2）</t>
    <phoneticPr fontId="3"/>
  </si>
  <si>
    <t>BAU（）</t>
    <phoneticPr fontId="3"/>
  </si>
  <si>
    <t>削減量（）</t>
    <phoneticPr fontId="3"/>
  </si>
  <si>
    <t>BAU</t>
    <phoneticPr fontId="3"/>
  </si>
  <si>
    <t>削減量</t>
    <phoneticPr fontId="3"/>
  </si>
  <si>
    <t>【備考】
※進捗率：2020年度の目標水準（BAUからの削減幅）を100%として、目標水準と実績との比率。　（進捗率）＝（当年度のBAU－当年度の実績水準）／（2020年度の目標水準）×100（％）
※想定比：当年度について予め想定した水準（基準年度からの削減幅）を100%として、想定水準と実績との比率。（想定比）＝（当年度の削減実績）／（2020年度の目標水準）×100（％）
※カバー率実績（企業数）：低炭素社会実行計画参加企業のうち、実績データに含まれる企業数（アンケート回答社数等）の団体加盟企業数に占める割合</t>
    <phoneticPr fontId="3"/>
  </si>
  <si>
    <r>
      <rPr>
        <sz val="11"/>
        <color theme="1"/>
        <rFont val="ＭＳ Ｐゴシック"/>
        <family val="2"/>
        <charset val="128"/>
        <scheme val="minor"/>
      </rPr>
      <t>単位</t>
    </r>
    <rPh sb="0" eb="2">
      <t>タンイ</t>
    </rPh>
    <phoneticPr fontId="7"/>
  </si>
  <si>
    <t>CO2排出量とCO2排出原単位の要因分析　－実排出係数－</t>
  </si>
  <si>
    <t>単位</t>
  </si>
  <si>
    <t>97 → 98</t>
  </si>
  <si>
    <t>98 → 99</t>
  </si>
  <si>
    <t>99 → 00</t>
  </si>
  <si>
    <t>00 → 01</t>
  </si>
  <si>
    <t>01 → 02</t>
  </si>
  <si>
    <t>02 → 03</t>
  </si>
  <si>
    <t>03 → 04</t>
  </si>
  <si>
    <t>04 → 05</t>
  </si>
  <si>
    <t>05 → 06</t>
  </si>
  <si>
    <t>06 → 07</t>
  </si>
  <si>
    <t>07 → 08</t>
  </si>
  <si>
    <t>08 → 09</t>
  </si>
  <si>
    <t>09 → 10</t>
  </si>
  <si>
    <t>10 → 11</t>
  </si>
  <si>
    <t>11 → 12</t>
  </si>
  <si>
    <t>12 → 13</t>
  </si>
  <si>
    <t>13 → 14</t>
  </si>
  <si>
    <t>14 → 15</t>
  </si>
  <si>
    <t>15 → 16</t>
  </si>
  <si>
    <t>16 → 17</t>
  </si>
  <si>
    <t>17 → 18</t>
  </si>
  <si>
    <t>18 → 19</t>
  </si>
  <si>
    <t>19 → 20</t>
  </si>
  <si>
    <t>基準年→13</t>
  </si>
  <si>
    <t>基準年→14</t>
  </si>
  <si>
    <t>基準年→15</t>
  </si>
  <si>
    <t>基準年→16</t>
  </si>
  <si>
    <t>基準年→17</t>
  </si>
  <si>
    <t>基準年→18</t>
  </si>
  <si>
    <t>基準年→19</t>
  </si>
  <si>
    <t>基準年→20</t>
  </si>
  <si>
    <t>CO2排出量の増減</t>
  </si>
  <si>
    <t>万t-CO₂</t>
  </si>
  <si>
    <t>事業者の省エネ努力分</t>
  </si>
  <si>
    <t>燃料転換等による変化</t>
  </si>
  <si>
    <t>購入電力分原単位変化</t>
  </si>
  <si>
    <t>生産変動分</t>
  </si>
  <si>
    <t>※検算（絶対量）</t>
  </si>
  <si>
    <t>※前年度（変化前の年度）のCO2排出量</t>
  </si>
  <si>
    <t>※検算（パーセント）</t>
  </si>
  <si>
    <t>CO2原単位の増減</t>
  </si>
  <si>
    <t>※検算</t>
  </si>
  <si>
    <t>※変化年度CO2原単位</t>
  </si>
  <si>
    <t>CO2排出量とCO2排出原単位の要因分析　－調整後排出係数－</t>
  </si>
  <si>
    <t>CO2排出原単位の増減</t>
  </si>
  <si>
    <t>※前年度（変化前の年度）のCO2原単位</t>
  </si>
  <si>
    <t>CO2排出量とCO2排出原単位の要因分析　－業界指定ケース－</t>
  </si>
  <si>
    <t>エネルギー消費量とエネルギー原単位の要因分析</t>
  </si>
  <si>
    <t>エネルギー消費量の増減</t>
  </si>
  <si>
    <t>万kl</t>
  </si>
  <si>
    <t>※前年度（変化前の年度）のエネルギー消費量</t>
  </si>
  <si>
    <t>エネルギー原単位の増減</t>
  </si>
  <si>
    <t>kl/千㎡</t>
  </si>
  <si>
    <t>生産活動量の変化</t>
  </si>
  <si>
    <t>燃料消費量の変化</t>
  </si>
  <si>
    <t>※変化年度エネルギー原単位</t>
  </si>
  <si>
    <r>
      <rPr>
        <sz val="12"/>
        <rFont val="ＭＳ Ｐゴシック"/>
        <family val="3"/>
        <charset val="128"/>
      </rPr>
      <t>実施した対策、投資額と削減効果</t>
    </r>
    <rPh sb="0" eb="2">
      <t>ジッシ</t>
    </rPh>
    <rPh sb="4" eb="6">
      <t>タイサク</t>
    </rPh>
    <rPh sb="7" eb="10">
      <t>トウシガク</t>
    </rPh>
    <rPh sb="11" eb="13">
      <t>サクゲン</t>
    </rPh>
    <rPh sb="13" eb="15">
      <t>コウカ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</si>
  <si>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番号</t>
    </r>
    <rPh sb="0" eb="2">
      <t>バンゴウ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</si>
  <si>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対策名</t>
    </r>
    <rPh sb="0" eb="2">
      <t>タイサク</t>
    </rPh>
    <rPh sb="2" eb="3">
      <t>メイ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</si>
  <si>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対策内容</t>
    </r>
    <rPh sb="0" eb="2">
      <t>タイサク</t>
    </rPh>
    <rPh sb="2" eb="4">
      <t>ナイヨウ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</si>
  <si>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対策実施率</t>
    </r>
    <rPh sb="0" eb="2">
      <t>タイサク</t>
    </rPh>
    <rPh sb="2" eb="4">
      <t>ジッシ</t>
    </rPh>
    <rPh sb="4" eb="5">
      <t>リツ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</si>
  <si>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投資額</t>
    </r>
    <rPh sb="0" eb="3">
      <t>トウシガク</t>
    </rPh>
    <phoneticPr fontId="7"/>
  </si>
  <si>
    <t>削減効果①
（年間）</t>
    <rPh sb="0" eb="2">
      <t>サクゲン</t>
    </rPh>
    <rPh sb="2" eb="4">
      <t>コウカ</t>
    </rPh>
    <rPh sb="7" eb="9">
      <t>ネンカン</t>
    </rPh>
    <phoneticPr fontId="7"/>
  </si>
  <si>
    <t>削減効果②
（投資期間全体）</t>
    <rPh sb="0" eb="2">
      <t>サクゲン</t>
    </rPh>
    <rPh sb="2" eb="4">
      <t>コウカ</t>
    </rPh>
    <rPh sb="7" eb="9">
      <t>トウシ</t>
    </rPh>
    <rPh sb="9" eb="11">
      <t>キカン</t>
    </rPh>
    <rPh sb="11" eb="13">
      <t>ゼンタイ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</si>
  <si>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数量</t>
    </r>
    <rPh sb="0" eb="2">
      <t>スウリョウ</t>
    </rPh>
    <phoneticPr fontId="7"/>
  </si>
  <si>
    <r>
      <t>2014</t>
    </r>
    <r>
      <rPr>
        <sz val="11"/>
        <color theme="1"/>
        <rFont val="ＭＳ Ｐゴシック"/>
        <family val="2"/>
        <charset val="128"/>
        <scheme val="minor"/>
      </rPr>
      <t>年度
まで</t>
    </r>
    <rPh sb="4" eb="6">
      <t>ネンド</t>
    </rPh>
    <phoneticPr fontId="7"/>
  </si>
  <si>
    <r>
      <t>2015</t>
    </r>
    <r>
      <rPr>
        <sz val="11"/>
        <color theme="1"/>
        <rFont val="ＭＳ Ｐゴシック"/>
        <family val="2"/>
        <charset val="128"/>
        <scheme val="minor"/>
      </rPr>
      <t>年度</t>
    </r>
    <rPh sb="4" eb="6">
      <t>ネンド</t>
    </rPh>
    <phoneticPr fontId="7"/>
  </si>
  <si>
    <r>
      <t>2016</t>
    </r>
    <r>
      <rPr>
        <sz val="11"/>
        <color theme="1"/>
        <rFont val="ＭＳ Ｐゴシック"/>
        <family val="2"/>
        <charset val="128"/>
        <scheme val="minor"/>
      </rPr>
      <t>年度</t>
    </r>
    <rPh sb="4" eb="6">
      <t>ネンド</t>
    </rPh>
    <phoneticPr fontId="7"/>
  </si>
  <si>
    <r>
      <t>2017</t>
    </r>
    <r>
      <rPr>
        <sz val="11"/>
        <color theme="1"/>
        <rFont val="ＭＳ Ｐゴシック"/>
        <family val="2"/>
        <charset val="128"/>
        <scheme val="minor"/>
      </rPr>
      <t>年度</t>
    </r>
    <rPh sb="4" eb="6">
      <t>ネンド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</si>
  <si>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※１　業界として特に重要だと考えている対策を毎年度３～５つ程度記載。
※２　対策実施率は、業界内での対策の実施状況（最新設備の導入率等）を記載。
※３　</t>
    </r>
    <r>
      <rPr>
        <sz val="11"/>
        <rFont val="Calibri"/>
        <family val="2"/>
      </rPr>
      <t>2015</t>
    </r>
    <r>
      <rPr>
        <sz val="11"/>
        <color theme="1"/>
        <rFont val="ＭＳ Ｐゴシック"/>
        <family val="2"/>
        <charset val="128"/>
        <scheme val="minor"/>
      </rPr>
      <t>年度に実施予定の対策は必ず記入すること。</t>
    </r>
    <rPh sb="3" eb="5">
      <t>ギョウカイ</t>
    </rPh>
    <rPh sb="8" eb="9">
      <t>トク</t>
    </rPh>
    <rPh sb="10" eb="12">
      <t>ジュウヨウ</t>
    </rPh>
    <rPh sb="14" eb="15">
      <t>カンガ</t>
    </rPh>
    <rPh sb="19" eb="21">
      <t>タイサク</t>
    </rPh>
    <rPh sb="22" eb="24">
      <t>マイトシ</t>
    </rPh>
    <rPh sb="24" eb="25">
      <t>ド</t>
    </rPh>
    <rPh sb="29" eb="31">
      <t>テイド</t>
    </rPh>
    <rPh sb="31" eb="33">
      <t>キサイ</t>
    </rPh>
    <rPh sb="45" eb="48">
      <t>ギョウカイナイ</t>
    </rPh>
    <rPh sb="50" eb="52">
      <t>タイサク</t>
    </rPh>
    <rPh sb="66" eb="67">
      <t>トウ</t>
    </rPh>
    <rPh sb="69" eb="71">
      <t>キサイ</t>
    </rPh>
    <rPh sb="80" eb="82">
      <t>ネンド</t>
    </rPh>
    <rPh sb="83" eb="85">
      <t>ジッシ</t>
    </rPh>
    <rPh sb="85" eb="87">
      <t>ヨテイ</t>
    </rPh>
    <rPh sb="88" eb="90">
      <t>タイサク</t>
    </rPh>
    <rPh sb="91" eb="92">
      <t>カナラ</t>
    </rPh>
    <rPh sb="93" eb="95">
      <t>キニュウ</t>
    </rPh>
    <phoneticPr fontId="7"/>
  </si>
  <si>
    <r>
      <rPr>
        <sz val="12"/>
        <rFont val="ＭＳ Ｐゴシック"/>
        <family val="3"/>
        <charset val="128"/>
      </rPr>
      <t>クレジット等の活用実績</t>
    </r>
    <rPh sb="5" eb="6">
      <t>トウ</t>
    </rPh>
    <rPh sb="7" eb="9">
      <t>カツヨウ</t>
    </rPh>
    <rPh sb="9" eb="11">
      <t>ジッセキ</t>
    </rPh>
    <phoneticPr fontId="7"/>
  </si>
  <si>
    <r>
      <rPr>
        <sz val="10"/>
        <rFont val="ＭＳ Ｐゴシック"/>
        <family val="3"/>
        <charset val="128"/>
      </rPr>
      <t>○クレジット合計（参考）</t>
    </r>
    <rPh sb="6" eb="8">
      <t>ゴウケイ</t>
    </rPh>
    <rPh sb="9" eb="11">
      <t>サンコウ</t>
    </rPh>
    <phoneticPr fontId="7"/>
  </si>
  <si>
    <r>
      <rPr>
        <sz val="10"/>
        <rFont val="ＭＳ Ｐゴシック"/>
        <family val="3"/>
        <charset val="128"/>
      </rPr>
      <t>単位：</t>
    </r>
    <r>
      <rPr>
        <sz val="10"/>
        <rFont val="Calibri"/>
        <family val="2"/>
      </rPr>
      <t>t-CO2</t>
    </r>
    <rPh sb="0" eb="2">
      <t>タンイ</t>
    </rPh>
    <phoneticPr fontId="7"/>
  </si>
  <si>
    <r>
      <t>2012</t>
    </r>
    <r>
      <rPr>
        <sz val="10"/>
        <rFont val="ＭＳ Ｐゴシック"/>
        <family val="3"/>
        <charset val="128"/>
      </rPr>
      <t>年度まで</t>
    </r>
    <rPh sb="4" eb="6">
      <t>ネンド</t>
    </rPh>
    <phoneticPr fontId="7"/>
  </si>
  <si>
    <r>
      <t>2013年度</t>
    </r>
    <r>
      <rPr>
        <sz val="10"/>
        <rFont val="ＭＳ Ｐゴシック"/>
        <family val="3"/>
        <charset val="128"/>
      </rPr>
      <t/>
    </r>
    <rPh sb="4" eb="6">
      <t>ネンド</t>
    </rPh>
    <phoneticPr fontId="7"/>
  </si>
  <si>
    <r>
      <t>2014年度</t>
    </r>
    <r>
      <rPr>
        <sz val="10"/>
        <rFont val="ＭＳ Ｐゴシック"/>
        <family val="3"/>
        <charset val="128"/>
      </rPr>
      <t/>
    </r>
    <rPh sb="4" eb="6">
      <t>ネンド</t>
    </rPh>
    <phoneticPr fontId="7"/>
  </si>
  <si>
    <r>
      <t>2015年度</t>
    </r>
    <r>
      <rPr>
        <sz val="10"/>
        <rFont val="ＭＳ Ｐゴシック"/>
        <family val="3"/>
        <charset val="128"/>
      </rPr>
      <t/>
    </r>
    <rPh sb="4" eb="6">
      <t>ネンド</t>
    </rPh>
    <phoneticPr fontId="7"/>
  </si>
  <si>
    <r>
      <t>2016年度</t>
    </r>
    <r>
      <rPr>
        <sz val="10"/>
        <rFont val="ＭＳ Ｐゴシック"/>
        <family val="3"/>
        <charset val="128"/>
      </rPr>
      <t/>
    </r>
    <rPh sb="4" eb="6">
      <t>ネンド</t>
    </rPh>
    <phoneticPr fontId="7"/>
  </si>
  <si>
    <r>
      <t>2017年度</t>
    </r>
    <r>
      <rPr>
        <sz val="10"/>
        <rFont val="ＭＳ Ｐゴシック"/>
        <family val="3"/>
        <charset val="128"/>
      </rPr>
      <t/>
    </r>
    <rPh sb="4" eb="6">
      <t>ネンド</t>
    </rPh>
    <phoneticPr fontId="7"/>
  </si>
  <si>
    <r>
      <t>2018年度</t>
    </r>
    <r>
      <rPr>
        <sz val="10"/>
        <rFont val="ＭＳ Ｐゴシック"/>
        <family val="3"/>
        <charset val="128"/>
      </rPr>
      <t/>
    </r>
    <rPh sb="4" eb="6">
      <t>ネンド</t>
    </rPh>
    <phoneticPr fontId="7"/>
  </si>
  <si>
    <r>
      <t>2019年度</t>
    </r>
    <r>
      <rPr>
        <sz val="10"/>
        <rFont val="ＭＳ Ｐゴシック"/>
        <family val="3"/>
        <charset val="128"/>
      </rPr>
      <t/>
    </r>
    <rPh sb="4" eb="6">
      <t>ネンド</t>
    </rPh>
    <phoneticPr fontId="7"/>
  </si>
  <si>
    <r>
      <t>2020年度</t>
    </r>
    <r>
      <rPr>
        <sz val="10"/>
        <rFont val="ＭＳ Ｐゴシック"/>
        <family val="3"/>
        <charset val="128"/>
      </rPr>
      <t/>
    </r>
    <rPh sb="4" eb="6">
      <t>ネンド</t>
    </rPh>
    <phoneticPr fontId="7"/>
  </si>
  <si>
    <r>
      <rPr>
        <sz val="10"/>
        <rFont val="ＭＳ Ｐゴシック"/>
        <family val="3"/>
        <charset val="128"/>
      </rPr>
      <t>取得量（※）</t>
    </r>
    <rPh sb="0" eb="2">
      <t>シュトク</t>
    </rPh>
    <rPh sb="2" eb="3">
      <t>リョウ</t>
    </rPh>
    <phoneticPr fontId="7"/>
  </si>
  <si>
    <r>
      <rPr>
        <sz val="10"/>
        <rFont val="ＭＳ Ｐゴシック"/>
        <family val="3"/>
        <charset val="128"/>
      </rPr>
      <t>償却量</t>
    </r>
    <rPh sb="0" eb="3">
      <t>ショウキャクリョウ</t>
    </rPh>
    <phoneticPr fontId="7"/>
  </si>
  <si>
    <r>
      <rPr>
        <sz val="10"/>
        <rFont val="ＭＳ Ｐゴシック"/>
        <family val="3"/>
        <charset val="128"/>
      </rPr>
      <t>期末保有量</t>
    </r>
    <rPh sb="0" eb="2">
      <t>キマツ</t>
    </rPh>
    <rPh sb="2" eb="5">
      <t>ホユウリョウ</t>
    </rPh>
    <phoneticPr fontId="7"/>
  </si>
  <si>
    <t>○京都メカニズムクレジット</t>
    <rPh sb="1" eb="3">
      <t>キョウト</t>
    </rPh>
    <phoneticPr fontId="7"/>
  </si>
  <si>
    <r>
      <rPr>
        <sz val="10"/>
        <rFont val="ＭＳ Ｐゴシック"/>
        <family val="3"/>
        <charset val="128"/>
      </rPr>
      <t>○</t>
    </r>
    <r>
      <rPr>
        <sz val="10"/>
        <rFont val="Calibri"/>
        <family val="2"/>
      </rPr>
      <t>JCM</t>
    </r>
    <r>
      <rPr>
        <sz val="10"/>
        <rFont val="ＭＳ Ｐゴシック"/>
        <family val="3"/>
        <charset val="128"/>
      </rPr>
      <t>クレジット</t>
    </r>
    <phoneticPr fontId="7"/>
  </si>
  <si>
    <r>
      <rPr>
        <sz val="10"/>
        <rFont val="ＭＳ Ｐゴシック"/>
        <family val="3"/>
        <charset val="128"/>
      </rPr>
      <t>取得量</t>
    </r>
    <rPh sb="0" eb="2">
      <t>シュトク</t>
    </rPh>
    <rPh sb="2" eb="3">
      <t>リョウ</t>
    </rPh>
    <phoneticPr fontId="7"/>
  </si>
  <si>
    <r>
      <rPr>
        <sz val="10"/>
        <rFont val="ＭＳ Ｐゴシック"/>
        <family val="3"/>
        <charset val="128"/>
      </rPr>
      <t>○Ｊークレジット（国内クレジットも含む）</t>
    </r>
    <rPh sb="9" eb="11">
      <t>コクナイ</t>
    </rPh>
    <rPh sb="17" eb="18">
      <t>フク</t>
    </rPh>
    <phoneticPr fontId="7"/>
  </si>
  <si>
    <r>
      <rPr>
        <sz val="10"/>
        <rFont val="ＭＳ Ｐゴシック"/>
        <family val="3"/>
        <charset val="128"/>
      </rPr>
      <t>※</t>
    </r>
    <r>
      <rPr>
        <sz val="10"/>
        <rFont val="Calibri"/>
        <family val="2"/>
      </rPr>
      <t xml:space="preserve"> </t>
    </r>
    <r>
      <rPr>
        <sz val="10"/>
        <rFont val="ＭＳ Ｐゴシック"/>
        <family val="3"/>
        <charset val="128"/>
      </rPr>
      <t>京都メカニズムクレジットにおいては、政府口座への償却前移転量とする。</t>
    </r>
    <rPh sb="2" eb="4">
      <t>キョウト</t>
    </rPh>
    <rPh sb="20" eb="22">
      <t>セイフ</t>
    </rPh>
    <rPh sb="22" eb="24">
      <t>コウザ</t>
    </rPh>
    <rPh sb="26" eb="28">
      <t>ショウキャク</t>
    </rPh>
    <rPh sb="28" eb="29">
      <t>マエ</t>
    </rPh>
    <rPh sb="29" eb="31">
      <t>イテン</t>
    </rPh>
    <rPh sb="31" eb="32">
      <t>リョウ</t>
    </rPh>
    <phoneticPr fontId="7"/>
  </si>
  <si>
    <t>業務部門（本社等オフィス）の対策と削減効果</t>
    <rPh sb="5" eb="7">
      <t>ホンシャ</t>
    </rPh>
    <rPh sb="7" eb="8">
      <t>トウ</t>
    </rPh>
    <rPh sb="17" eb="19">
      <t>サクゲン</t>
    </rPh>
    <rPh sb="19" eb="21">
      <t>コウカ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</si>
  <si>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対策項目</t>
    </r>
    <rPh sb="0" eb="2">
      <t>タイサク</t>
    </rPh>
    <rPh sb="2" eb="4">
      <t>コウモク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</si>
  <si>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削減効果</t>
    </r>
    <rPh sb="0" eb="2">
      <t>サクゲン</t>
    </rPh>
    <rPh sb="2" eb="4">
      <t>コウカ</t>
    </rPh>
    <phoneticPr fontId="7"/>
  </si>
  <si>
    <r>
      <t>CO2</t>
    </r>
    <r>
      <rPr>
        <sz val="11"/>
        <color theme="1"/>
        <rFont val="ＭＳ Ｐゴシック"/>
        <family val="2"/>
        <charset val="128"/>
        <scheme val="minor"/>
      </rPr>
      <t>削減量（</t>
    </r>
    <r>
      <rPr>
        <sz val="11"/>
        <rFont val="Calibri"/>
        <family val="2"/>
      </rPr>
      <t>t-CO2/</t>
    </r>
    <r>
      <rPr>
        <sz val="11"/>
        <color theme="1"/>
        <rFont val="ＭＳ Ｐゴシック"/>
        <family val="2"/>
        <charset val="128"/>
        <scheme val="minor"/>
      </rPr>
      <t>年）</t>
    </r>
    <rPh sb="3" eb="6">
      <t>サクゲンリョウ</t>
    </rPh>
    <rPh sb="13" eb="14">
      <t>ネン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</si>
  <si>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エネルギー削減量（</t>
    </r>
    <r>
      <rPr>
        <sz val="11"/>
        <rFont val="Calibri"/>
        <family val="2"/>
      </rPr>
      <t>MJ/</t>
    </r>
    <r>
      <rPr>
        <sz val="11"/>
        <color theme="1"/>
        <rFont val="ＭＳ Ｐゴシック"/>
        <family val="2"/>
        <charset val="128"/>
        <scheme val="minor"/>
      </rPr>
      <t>年</t>
    </r>
    <r>
      <rPr>
        <sz val="11"/>
        <rFont val="Calibri"/>
        <family val="2"/>
      </rPr>
      <t>)</t>
    </r>
    <rPh sb="5" eb="8">
      <t>サクゲンリョウ</t>
    </rPh>
    <rPh sb="12" eb="13">
      <t>ネン</t>
    </rPh>
    <phoneticPr fontId="7"/>
  </si>
  <si>
    <r>
      <t>2015</t>
    </r>
    <r>
      <rPr>
        <sz val="11"/>
        <color theme="1"/>
        <rFont val="ＭＳ Ｐゴシック"/>
        <family val="2"/>
        <charset val="128"/>
        <scheme val="minor"/>
      </rPr>
      <t>年度までの累積</t>
    </r>
    <rPh sb="4" eb="6">
      <t>ネンド</t>
    </rPh>
    <rPh sb="9" eb="11">
      <t>ルイセキ</t>
    </rPh>
    <phoneticPr fontId="7"/>
  </si>
  <si>
    <r>
      <t>2016</t>
    </r>
    <r>
      <rPr>
        <sz val="11"/>
        <color theme="1"/>
        <rFont val="ＭＳ Ｐゴシック"/>
        <family val="2"/>
        <charset val="128"/>
        <scheme val="minor"/>
      </rPr>
      <t>年度以降</t>
    </r>
    <rPh sb="4" eb="6">
      <t>ネンド</t>
    </rPh>
    <rPh sb="6" eb="8">
      <t>イコウ</t>
    </rPh>
    <phoneticPr fontId="7"/>
  </si>
  <si>
    <r>
      <rPr>
        <sz val="9"/>
        <rFont val="ＭＳ Ｐゴシック"/>
        <family val="3"/>
        <charset val="128"/>
      </rPr>
      <t>照明設備等</t>
    </r>
    <rPh sb="0" eb="2">
      <t>ショウメイ</t>
    </rPh>
    <rPh sb="2" eb="4">
      <t>セツビ</t>
    </rPh>
    <rPh sb="4" eb="5">
      <t>トウ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</si>
  <si>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昼休み時などに消灯徹底化</t>
    </r>
    <rPh sb="0" eb="2">
      <t>ヒルヤス</t>
    </rPh>
    <rPh sb="3" eb="4">
      <t>トキ</t>
    </rPh>
    <rPh sb="7" eb="9">
      <t>ショウトウ</t>
    </rPh>
    <rPh sb="9" eb="12">
      <t>テッテイカ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</si>
  <si>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退社時にはパソコンの電源ＯＦＦの徹底化</t>
    </r>
    <rPh sb="0" eb="2">
      <t>タイシャ</t>
    </rPh>
    <rPh sb="2" eb="3">
      <t>トキ</t>
    </rPh>
    <rPh sb="10" eb="12">
      <t>デンゲン</t>
    </rPh>
    <rPh sb="16" eb="19">
      <t>テッテイカ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</si>
  <si>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照明のインバーター化</t>
    </r>
    <rPh sb="0" eb="2">
      <t>ショウメイ</t>
    </rPh>
    <rPh sb="9" eb="10">
      <t>カ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</si>
  <si>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高効率照明の導入</t>
    </r>
    <rPh sb="0" eb="3">
      <t>コウコウリツ</t>
    </rPh>
    <rPh sb="3" eb="5">
      <t>ショウメイ</t>
    </rPh>
    <rPh sb="6" eb="8">
      <t>ドウニュウ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</si>
  <si>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トイレ等の照明の人感センサー導入</t>
    </r>
    <rPh sb="3" eb="4">
      <t>トウ</t>
    </rPh>
    <rPh sb="5" eb="7">
      <t>ショウメイ</t>
    </rPh>
    <rPh sb="8" eb="9">
      <t>ジン</t>
    </rPh>
    <rPh sb="9" eb="10">
      <t>カン</t>
    </rPh>
    <rPh sb="14" eb="16">
      <t>ドウニュウ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</si>
  <si>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照明の間引き</t>
    </r>
    <rPh sb="0" eb="2">
      <t>ショウメイ</t>
    </rPh>
    <rPh sb="3" eb="5">
      <t>マビ</t>
    </rPh>
    <phoneticPr fontId="7"/>
  </si>
  <si>
    <r>
      <rPr>
        <sz val="9"/>
        <rFont val="ＭＳ Ｐゴシック"/>
        <family val="3"/>
        <charset val="128"/>
      </rPr>
      <t>空調設備</t>
    </r>
    <rPh sb="0" eb="2">
      <t>クウチョウ</t>
    </rPh>
    <rPh sb="2" eb="4">
      <t>セツビ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</si>
  <si>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冷房温度を２８度設定にする</t>
    </r>
    <rPh sb="0" eb="2">
      <t>レイボウ</t>
    </rPh>
    <rPh sb="2" eb="4">
      <t>オンド</t>
    </rPh>
    <rPh sb="7" eb="8">
      <t>ド</t>
    </rPh>
    <rPh sb="8" eb="10">
      <t>セッテイ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</si>
  <si>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暖房温度を２０度設定にする</t>
    </r>
    <rPh sb="0" eb="2">
      <t>ダンボウ</t>
    </rPh>
    <rPh sb="2" eb="4">
      <t>オンド</t>
    </rPh>
    <rPh sb="7" eb="8">
      <t>ド</t>
    </rPh>
    <rPh sb="8" eb="10">
      <t>セッテイ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</si>
  <si>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冷暖房開始時の外気取り入れの停止</t>
    </r>
    <rPh sb="0" eb="3">
      <t>レイダンボウ</t>
    </rPh>
    <rPh sb="3" eb="5">
      <t>カイシ</t>
    </rPh>
    <rPh sb="5" eb="6">
      <t>トキ</t>
    </rPh>
    <rPh sb="7" eb="9">
      <t>ガイキ</t>
    </rPh>
    <rPh sb="9" eb="10">
      <t>ト</t>
    </rPh>
    <rPh sb="11" eb="12">
      <t>イ</t>
    </rPh>
    <rPh sb="14" eb="16">
      <t>テイシ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</si>
  <si>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空調機の外気導入量の削減</t>
    </r>
    <rPh sb="0" eb="3">
      <t>クウチョウキ</t>
    </rPh>
    <rPh sb="4" eb="6">
      <t>ガイキ</t>
    </rPh>
    <rPh sb="6" eb="9">
      <t>ドウニュウリョウ</t>
    </rPh>
    <rPh sb="10" eb="12">
      <t>サクゲン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</si>
  <si>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氷蓄熱式空調システムの導入</t>
    </r>
    <rPh sb="0" eb="1">
      <t>コオリ</t>
    </rPh>
    <rPh sb="1" eb="3">
      <t>チクネツ</t>
    </rPh>
    <rPh sb="3" eb="4">
      <t>シキ</t>
    </rPh>
    <rPh sb="4" eb="6">
      <t>クウチョウ</t>
    </rPh>
    <rPh sb="11" eb="13">
      <t>ドウニュウ</t>
    </rPh>
    <phoneticPr fontId="7"/>
  </si>
  <si>
    <r>
      <rPr>
        <sz val="9"/>
        <rFont val="ＭＳ Ｐゴシック"/>
        <family val="3"/>
        <charset val="128"/>
      </rPr>
      <t>エネルギー</t>
    </r>
    <phoneticPr fontId="7"/>
  </si>
  <si>
    <r>
      <rPr>
        <sz val="11"/>
        <color theme="1"/>
        <rFont val="ＭＳ Ｐゴシック"/>
        <family val="2"/>
        <charset val="128"/>
        <scheme val="minor"/>
      </rPr>
      <t>業務用高効率給湯器の導入</t>
    </r>
    <rPh sb="0" eb="3">
      <t>ギョウムヨウ</t>
    </rPh>
    <rPh sb="3" eb="6">
      <t>コウコウリツ</t>
    </rPh>
    <rPh sb="6" eb="9">
      <t>キュウトウキ</t>
    </rPh>
    <rPh sb="10" eb="12">
      <t>ドウニュウ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</si>
  <si>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太陽光発電設備の導入</t>
    </r>
    <rPh sb="0" eb="3">
      <t>タイヨウコウ</t>
    </rPh>
    <rPh sb="3" eb="5">
      <t>ハツデン</t>
    </rPh>
    <rPh sb="5" eb="7">
      <t>セツビ</t>
    </rPh>
    <rPh sb="8" eb="10">
      <t>ドウニュウ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</si>
  <si>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風力発電設備の導入</t>
    </r>
    <rPh sb="0" eb="2">
      <t>フウリョク</t>
    </rPh>
    <rPh sb="2" eb="4">
      <t>ハツデン</t>
    </rPh>
    <rPh sb="4" eb="6">
      <t>セツビ</t>
    </rPh>
    <rPh sb="7" eb="9">
      <t>ドウニュウ</t>
    </rPh>
    <phoneticPr fontId="7"/>
  </si>
  <si>
    <r>
      <rPr>
        <sz val="9"/>
        <rFont val="ＭＳ Ｐゴシック"/>
        <family val="3"/>
        <charset val="128"/>
      </rPr>
      <t>建物関係</t>
    </r>
    <rPh sb="0" eb="2">
      <t>タテモノ</t>
    </rPh>
    <rPh sb="2" eb="4">
      <t>カンケイ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</si>
  <si>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窓ガラスの遮熱フィルム</t>
    </r>
    <rPh sb="0" eb="1">
      <t>マド</t>
    </rPh>
    <rPh sb="5" eb="7">
      <t>シャネツ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</si>
  <si>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エレベータ使用台数の削減</t>
    </r>
    <rPh sb="5" eb="7">
      <t>シヨウ</t>
    </rPh>
    <rPh sb="7" eb="9">
      <t>ダイスウ</t>
    </rPh>
    <rPh sb="10" eb="12">
      <t>サクゲン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</si>
  <si>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自動販売機の夜間運転の停止</t>
    </r>
    <rPh sb="0" eb="2">
      <t>ジドウ</t>
    </rPh>
    <rPh sb="2" eb="5">
      <t>ハンバイキ</t>
    </rPh>
    <rPh sb="6" eb="8">
      <t>ヤカン</t>
    </rPh>
    <rPh sb="8" eb="10">
      <t>ウンテン</t>
    </rPh>
    <rPh sb="11" eb="13">
      <t>テイシ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</si>
</sst>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0.0"/>
    <numFmt numFmtId="177" formatCode="0.0%"/>
    <numFmt numFmtId="178" formatCode="0.000"/>
    <numFmt numFmtId="179" formatCode="0.00000000"/>
    <numFmt numFmtId="180" formatCode="0.0_ "/>
    <numFmt numFmtId="181" formatCode="0.0000"/>
    <numFmt numFmtId="182" formatCode="0.000_ "/>
    <numFmt numFmtId="185" formatCode="#,##0_ "/>
    <numFmt numFmtId="186" formatCode="0.00_);[Red]\(0.00\)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Calibri"/>
      <family val="2"/>
    </font>
    <font>
      <sz val="6"/>
      <name val="ＭＳ Ｐゴシック"/>
      <family val="2"/>
      <charset val="128"/>
      <scheme val="minor"/>
    </font>
    <font>
      <sz val="12"/>
      <name val="Calibri"/>
      <family val="2"/>
    </font>
    <font>
      <sz val="14"/>
      <name val="Calibri"/>
      <family val="2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Calibri"/>
      <family val="2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  <scheme val="major"/>
    </font>
    <font>
      <sz val="10"/>
      <name val="Calibri"/>
      <family val="2"/>
    </font>
    <font>
      <sz val="11"/>
      <name val="ＭＳ Ｐゴシック"/>
      <family val="3"/>
      <charset val="128"/>
    </font>
    <font>
      <b/>
      <sz val="11"/>
      <name val="Calibri"/>
      <family val="2"/>
    </font>
    <font>
      <sz val="9"/>
      <name val="Calibri"/>
      <family val="2"/>
    </font>
    <font>
      <sz val="9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6" fillId="0" borderId="0">
      <alignment vertical="center"/>
    </xf>
  </cellStyleXfs>
  <cellXfs count="298">
    <xf numFmtId="0" fontId="0" fillId="0" borderId="0" xfId="0">
      <alignment vertical="center"/>
    </xf>
    <xf numFmtId="0" fontId="2" fillId="0" borderId="0" xfId="0" applyFont="1" applyAlignment="1"/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right"/>
    </xf>
    <xf numFmtId="0" fontId="8" fillId="3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8" fillId="4" borderId="3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right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8" fillId="4" borderId="3" xfId="0" applyFont="1" applyFill="1" applyBorder="1" applyAlignment="1">
      <alignment horizontal="right" vertical="center" wrapText="1"/>
    </xf>
    <xf numFmtId="0" fontId="2" fillId="0" borderId="0" xfId="0" applyFont="1" applyBorder="1" applyAlignment="1"/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" fillId="0" borderId="14" xfId="0" applyFont="1" applyBorder="1" applyAlignment="1"/>
    <xf numFmtId="0" fontId="2" fillId="0" borderId="15" xfId="0" applyFont="1" applyBorder="1" applyAlignment="1"/>
    <xf numFmtId="0" fontId="2" fillId="5" borderId="16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vertical="center" wrapText="1"/>
    </xf>
    <xf numFmtId="0" fontId="0" fillId="4" borderId="17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2" fillId="0" borderId="18" xfId="0" applyFont="1" applyBorder="1" applyAlignment="1"/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top" wrapText="1"/>
    </xf>
    <xf numFmtId="0" fontId="15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/>
    <xf numFmtId="0" fontId="15" fillId="5" borderId="1" xfId="0" applyFont="1" applyFill="1" applyBorder="1" applyAlignment="1">
      <alignment horizontal="center" vertical="center"/>
    </xf>
    <xf numFmtId="0" fontId="15" fillId="5" borderId="21" xfId="0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/>
    <xf numFmtId="176" fontId="15" fillId="2" borderId="1" xfId="0" applyNumberFormat="1" applyFont="1" applyFill="1" applyBorder="1" applyAlignment="1"/>
    <xf numFmtId="0" fontId="15" fillId="5" borderId="22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/>
    <xf numFmtId="177" fontId="15" fillId="2" borderId="1" xfId="2" applyNumberFormat="1" applyFont="1" applyFill="1" applyBorder="1" applyAlignment="1"/>
    <xf numFmtId="0" fontId="15" fillId="2" borderId="1" xfId="2" applyNumberFormat="1" applyFont="1" applyFill="1" applyBorder="1" applyAlignment="1"/>
    <xf numFmtId="0" fontId="15" fillId="5" borderId="3" xfId="0" applyFont="1" applyFill="1" applyBorder="1" applyAlignment="1">
      <alignment horizontal="center" vertical="center"/>
    </xf>
    <xf numFmtId="0" fontId="11" fillId="0" borderId="21" xfId="0" applyNumberFormat="1" applyFont="1" applyFill="1" applyBorder="1" applyAlignment="1"/>
    <xf numFmtId="0" fontId="11" fillId="0" borderId="23" xfId="0" applyNumberFormat="1" applyFont="1" applyFill="1" applyBorder="1" applyAlignment="1"/>
    <xf numFmtId="0" fontId="11" fillId="0" borderId="22" xfId="0" applyNumberFormat="1" applyFont="1" applyFill="1" applyBorder="1" applyAlignment="1"/>
    <xf numFmtId="0" fontId="11" fillId="0" borderId="3" xfId="0" applyNumberFormat="1" applyFont="1" applyFill="1" applyBorder="1" applyAlignment="1"/>
    <xf numFmtId="0" fontId="11" fillId="0" borderId="10" xfId="0" applyNumberFormat="1" applyFont="1" applyFill="1" applyBorder="1" applyAlignment="1"/>
    <xf numFmtId="0" fontId="15" fillId="0" borderId="1" xfId="2" applyNumberFormat="1" applyFont="1" applyFill="1" applyBorder="1" applyAlignment="1"/>
    <xf numFmtId="9" fontId="15" fillId="2" borderId="1" xfId="2" applyFont="1" applyFill="1" applyBorder="1" applyAlignment="1"/>
    <xf numFmtId="0" fontId="15" fillId="0" borderId="1" xfId="2" applyNumberFormat="1" applyFont="1" applyFill="1" applyBorder="1" applyAlignment="1">
      <alignment horizontal="center"/>
    </xf>
    <xf numFmtId="0" fontId="11" fillId="0" borderId="5" xfId="0" applyNumberFormat="1" applyFont="1" applyFill="1" applyBorder="1" applyAlignment="1"/>
    <xf numFmtId="0" fontId="11" fillId="5" borderId="4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5" fillId="5" borderId="22" xfId="0" applyFont="1" applyFill="1" applyBorder="1" applyAlignment="1">
      <alignment horizontal="center" vertical="center" wrapText="1"/>
    </xf>
    <xf numFmtId="177" fontId="15" fillId="0" borderId="1" xfId="2" applyNumberFormat="1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 vertical="center" wrapText="1"/>
    </xf>
    <xf numFmtId="0" fontId="11" fillId="4" borderId="21" xfId="0" applyNumberFormat="1" applyFont="1" applyFill="1" applyBorder="1" applyAlignment="1"/>
    <xf numFmtId="0" fontId="11" fillId="4" borderId="1" xfId="0" applyNumberFormat="1" applyFont="1" applyFill="1" applyBorder="1" applyAlignment="1"/>
    <xf numFmtId="177" fontId="15" fillId="4" borderId="1" xfId="2" applyNumberFormat="1" applyFont="1" applyFill="1" applyBorder="1" applyAlignment="1"/>
    <xf numFmtId="0" fontId="15" fillId="5" borderId="4" xfId="0" applyFont="1" applyFill="1" applyBorder="1" applyAlignment="1">
      <alignment horizontal="center" vertical="center"/>
    </xf>
    <xf numFmtId="178" fontId="15" fillId="2" borderId="1" xfId="0" applyNumberFormat="1" applyFont="1" applyFill="1" applyBorder="1" applyAlignment="1"/>
    <xf numFmtId="179" fontId="15" fillId="2" borderId="1" xfId="0" applyNumberFormat="1" applyFont="1" applyFill="1" applyBorder="1" applyAlignment="1"/>
    <xf numFmtId="2" fontId="15" fillId="2" borderId="1" xfId="0" applyNumberFormat="1" applyFont="1" applyFill="1" applyBorder="1" applyAlignment="1"/>
    <xf numFmtId="0" fontId="15" fillId="5" borderId="6" xfId="0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/>
    <xf numFmtId="0" fontId="15" fillId="0" borderId="22" xfId="0" applyNumberFormat="1" applyFont="1" applyFill="1" applyBorder="1" applyAlignment="1"/>
    <xf numFmtId="177" fontId="15" fillId="0" borderId="1" xfId="2" applyNumberFormat="1" applyFont="1" applyFill="1" applyBorder="1" applyAlignment="1"/>
    <xf numFmtId="0" fontId="15" fillId="5" borderId="24" xfId="0" applyFont="1" applyFill="1" applyBorder="1" applyAlignment="1">
      <alignment horizontal="center" vertical="center"/>
    </xf>
    <xf numFmtId="0" fontId="11" fillId="4" borderId="25" xfId="0" applyNumberFormat="1" applyFont="1" applyFill="1" applyBorder="1" applyAlignment="1"/>
    <xf numFmtId="177" fontId="15" fillId="4" borderId="25" xfId="2" applyNumberFormat="1" applyFont="1" applyFill="1" applyBorder="1" applyAlignment="1"/>
    <xf numFmtId="0" fontId="11" fillId="5" borderId="3" xfId="0" applyFont="1" applyFill="1" applyBorder="1" applyAlignment="1">
      <alignment horizontal="center" vertical="center" wrapText="1"/>
    </xf>
    <xf numFmtId="9" fontId="15" fillId="2" borderId="3" xfId="2" applyFont="1" applyFill="1" applyBorder="1" applyAlignment="1"/>
    <xf numFmtId="0" fontId="15" fillId="0" borderId="3" xfId="2" applyNumberFormat="1" applyFont="1" applyFill="1" applyBorder="1" applyAlignment="1">
      <alignment horizontal="center"/>
    </xf>
    <xf numFmtId="0" fontId="15" fillId="0" borderId="0" xfId="0" applyNumberFormat="1" applyFont="1" applyFill="1" applyAlignment="1"/>
    <xf numFmtId="0" fontId="15" fillId="0" borderId="0" xfId="0" applyNumberFormat="1" applyFont="1" applyFill="1" applyBorder="1" applyAlignment="1"/>
    <xf numFmtId="0" fontId="11" fillId="5" borderId="1" xfId="0" applyNumberFormat="1" applyFont="1" applyFill="1" applyBorder="1" applyAlignment="1">
      <alignment horizontal="center" vertical="center"/>
    </xf>
    <xf numFmtId="0" fontId="15" fillId="5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/>
    <xf numFmtId="176" fontId="15" fillId="2" borderId="1" xfId="2" applyNumberFormat="1" applyFont="1" applyFill="1" applyBorder="1" applyAlignment="1"/>
    <xf numFmtId="0" fontId="15" fillId="2" borderId="1" xfId="0" applyNumberFormat="1" applyFont="1" applyFill="1" applyBorder="1" applyAlignment="1">
      <alignment horizontal="center"/>
    </xf>
    <xf numFmtId="180" fontId="15" fillId="2" borderId="1" xfId="2" applyNumberFormat="1" applyFont="1" applyFill="1" applyBorder="1" applyAlignment="1"/>
    <xf numFmtId="180" fontId="15" fillId="2" borderId="1" xfId="0" applyNumberFormat="1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 vertical="center" wrapText="1"/>
    </xf>
    <xf numFmtId="180" fontId="15" fillId="2" borderId="1" xfId="0" applyNumberFormat="1" applyFont="1" applyFill="1" applyBorder="1" applyAlignment="1"/>
    <xf numFmtId="0" fontId="11" fillId="0" borderId="25" xfId="0" applyNumberFormat="1" applyFont="1" applyFill="1" applyBorder="1" applyAlignment="1"/>
    <xf numFmtId="0" fontId="15" fillId="0" borderId="25" xfId="2" applyNumberFormat="1" applyFont="1" applyFill="1" applyBorder="1" applyAlignment="1"/>
    <xf numFmtId="180" fontId="15" fillId="2" borderId="25" xfId="2" applyNumberFormat="1" applyFont="1" applyFill="1" applyBorder="1" applyAlignment="1"/>
    <xf numFmtId="180" fontId="15" fillId="2" borderId="25" xfId="0" applyNumberFormat="1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 vertical="center"/>
    </xf>
    <xf numFmtId="0" fontId="15" fillId="0" borderId="3" xfId="2" applyNumberFormat="1" applyFont="1" applyFill="1" applyBorder="1" applyAlignment="1"/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/>
    <xf numFmtId="0" fontId="15" fillId="0" borderId="0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177" fontId="15" fillId="4" borderId="1" xfId="0" applyNumberFormat="1" applyFont="1" applyFill="1" applyBorder="1" applyAlignment="1"/>
    <xf numFmtId="0" fontId="11" fillId="0" borderId="1" xfId="0" applyFont="1" applyFill="1" applyBorder="1" applyAlignment="1"/>
    <xf numFmtId="0" fontId="15" fillId="0" borderId="1" xfId="0" applyFont="1" applyFill="1" applyBorder="1" applyAlignment="1"/>
    <xf numFmtId="181" fontId="15" fillId="2" borderId="1" xfId="0" applyNumberFormat="1" applyFont="1" applyFill="1" applyBorder="1" applyAlignment="1"/>
    <xf numFmtId="0" fontId="11" fillId="0" borderId="25" xfId="0" applyFont="1" applyFill="1" applyBorder="1" applyAlignment="1"/>
    <xf numFmtId="181" fontId="15" fillId="2" borderId="25" xfId="2" applyNumberFormat="1" applyFont="1" applyFill="1" applyBorder="1" applyAlignment="1"/>
    <xf numFmtId="181" fontId="15" fillId="2" borderId="25" xfId="0" applyNumberFormat="1" applyFont="1" applyFill="1" applyBorder="1" applyAlignment="1"/>
    <xf numFmtId="0" fontId="2" fillId="3" borderId="0" xfId="3" applyFont="1" applyFill="1" applyAlignment="1">
      <alignment vertical="center"/>
    </xf>
    <xf numFmtId="0" fontId="2" fillId="3" borderId="0" xfId="3" applyFont="1" applyFill="1" applyAlignment="1">
      <alignment horizontal="center" vertical="center"/>
    </xf>
    <xf numFmtId="0" fontId="12" fillId="3" borderId="0" xfId="3" applyFont="1" applyFill="1" applyAlignment="1">
      <alignment vertical="center"/>
    </xf>
    <xf numFmtId="0" fontId="0" fillId="3" borderId="0" xfId="3" applyFont="1" applyFill="1" applyAlignment="1">
      <alignment horizontal="center" vertical="center"/>
    </xf>
    <xf numFmtId="0" fontId="17" fillId="0" borderId="0" xfId="3" applyFont="1" applyFill="1" applyAlignment="1">
      <alignment vertical="center"/>
    </xf>
    <xf numFmtId="0" fontId="5" fillId="0" borderId="26" xfId="3" applyFont="1" applyFill="1" applyBorder="1" applyAlignment="1">
      <alignment horizontal="center" vertical="center" wrapText="1"/>
    </xf>
    <xf numFmtId="0" fontId="5" fillId="0" borderId="27" xfId="3" applyFont="1" applyFill="1" applyBorder="1" applyAlignment="1">
      <alignment horizontal="center" vertical="center" wrapText="1"/>
    </xf>
    <xf numFmtId="0" fontId="5" fillId="0" borderId="23" xfId="3" applyFont="1" applyFill="1" applyBorder="1" applyAlignment="1">
      <alignment horizontal="center" vertical="center" wrapText="1"/>
    </xf>
    <xf numFmtId="0" fontId="17" fillId="0" borderId="0" xfId="3" applyFont="1" applyFill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2" fillId="0" borderId="1" xfId="3" applyFont="1" applyFill="1" applyBorder="1" applyAlignment="1">
      <alignment horizontal="center" vertical="center"/>
    </xf>
    <xf numFmtId="0" fontId="0" fillId="0" borderId="1" xfId="3" applyFont="1" applyFill="1" applyBorder="1" applyAlignment="1">
      <alignment horizontal="center" vertical="center"/>
    </xf>
    <xf numFmtId="0" fontId="2" fillId="5" borderId="1" xfId="3" applyFont="1" applyFill="1" applyBorder="1" applyAlignment="1">
      <alignment horizontal="center" vertical="center"/>
    </xf>
    <xf numFmtId="0" fontId="2" fillId="5" borderId="1" xfId="3" applyFont="1" applyFill="1" applyBorder="1" applyAlignment="1">
      <alignment horizontal="center" vertical="center" wrapText="1"/>
    </xf>
    <xf numFmtId="0" fontId="2" fillId="6" borderId="1" xfId="3" applyFont="1" applyFill="1" applyBorder="1" applyAlignment="1">
      <alignment horizontal="center" vertical="center" wrapText="1"/>
    </xf>
    <xf numFmtId="0" fontId="2" fillId="6" borderId="1" xfId="3" applyFont="1" applyFill="1" applyBorder="1" applyAlignment="1">
      <alignment horizontal="center" vertical="center"/>
    </xf>
    <xf numFmtId="0" fontId="2" fillId="0" borderId="1" xfId="3" applyFont="1" applyFill="1" applyBorder="1" applyAlignment="1">
      <alignment vertical="center"/>
    </xf>
    <xf numFmtId="0" fontId="2" fillId="2" borderId="5" xfId="3" applyFont="1" applyFill="1" applyBorder="1" applyAlignment="1">
      <alignment vertical="center"/>
    </xf>
    <xf numFmtId="182" fontId="2" fillId="2" borderId="28" xfId="3" applyNumberFormat="1" applyFont="1" applyFill="1" applyBorder="1" applyAlignment="1">
      <alignment horizontal="center" vertical="center"/>
    </xf>
    <xf numFmtId="182" fontId="2" fillId="6" borderId="28" xfId="3" applyNumberFormat="1" applyFont="1" applyFill="1" applyBorder="1" applyAlignment="1">
      <alignment horizontal="center" vertical="center"/>
    </xf>
    <xf numFmtId="0" fontId="2" fillId="0" borderId="6" xfId="3" applyFont="1" applyFill="1" applyBorder="1" applyAlignment="1">
      <alignment vertical="center"/>
    </xf>
    <xf numFmtId="0" fontId="2" fillId="0" borderId="7" xfId="3" applyFont="1" applyFill="1" applyBorder="1" applyAlignment="1">
      <alignment vertical="center"/>
    </xf>
    <xf numFmtId="0" fontId="2" fillId="0" borderId="5" xfId="3" applyFont="1" applyFill="1" applyBorder="1" applyAlignment="1">
      <alignment vertical="center"/>
    </xf>
    <xf numFmtId="177" fontId="2" fillId="2" borderId="22" xfId="2" applyNumberFormat="1" applyFont="1" applyFill="1" applyBorder="1" applyAlignment="1">
      <alignment horizontal="right" vertical="center"/>
    </xf>
    <xf numFmtId="177" fontId="2" fillId="6" borderId="22" xfId="2" applyNumberFormat="1" applyFont="1" applyFill="1" applyBorder="1" applyAlignment="1">
      <alignment horizontal="center" vertical="center"/>
    </xf>
    <xf numFmtId="177" fontId="2" fillId="2" borderId="3" xfId="2" applyNumberFormat="1" applyFont="1" applyFill="1" applyBorder="1" applyAlignment="1">
      <alignment horizontal="center" vertical="center"/>
    </xf>
    <xf numFmtId="177" fontId="2" fillId="6" borderId="3" xfId="2" applyNumberFormat="1" applyFont="1" applyFill="1" applyBorder="1" applyAlignment="1">
      <alignment horizontal="center" vertical="center"/>
    </xf>
    <xf numFmtId="0" fontId="2" fillId="0" borderId="4" xfId="3" applyFont="1" applyFill="1" applyBorder="1" applyAlignment="1">
      <alignment horizontal="center" vertical="center"/>
    </xf>
    <xf numFmtId="0" fontId="2" fillId="0" borderId="1" xfId="3" applyFont="1" applyFill="1" applyBorder="1" applyAlignment="1">
      <alignment vertical="center"/>
    </xf>
    <xf numFmtId="0" fontId="2" fillId="0" borderId="6" xfId="3" applyFont="1" applyFill="1" applyBorder="1" applyAlignment="1">
      <alignment horizontal="center" vertical="center"/>
    </xf>
    <xf numFmtId="177" fontId="2" fillId="2" borderId="3" xfId="2" applyNumberFormat="1" applyFont="1" applyFill="1" applyBorder="1" applyAlignment="1">
      <alignment horizontal="right" vertical="center"/>
    </xf>
    <xf numFmtId="0" fontId="2" fillId="0" borderId="8" xfId="3" applyFont="1" applyFill="1" applyBorder="1" applyAlignment="1">
      <alignment horizontal="center" vertical="center"/>
    </xf>
    <xf numFmtId="0" fontId="2" fillId="0" borderId="23" xfId="3" applyFont="1" applyFill="1" applyBorder="1" applyAlignment="1">
      <alignment vertical="center"/>
    </xf>
    <xf numFmtId="0" fontId="2" fillId="0" borderId="0" xfId="3" applyFont="1" applyFill="1" applyBorder="1" applyAlignment="1">
      <alignment horizontal="center" vertical="center"/>
    </xf>
    <xf numFmtId="0" fontId="2" fillId="0" borderId="0" xfId="3" applyFont="1" applyFill="1" applyBorder="1" applyAlignment="1">
      <alignment vertical="center"/>
    </xf>
    <xf numFmtId="177" fontId="2" fillId="0" borderId="0" xfId="2" applyNumberFormat="1" applyFont="1" applyFill="1" applyBorder="1" applyAlignment="1">
      <alignment horizontal="right" vertical="center"/>
    </xf>
    <xf numFmtId="182" fontId="2" fillId="0" borderId="0" xfId="3" applyNumberFormat="1" applyFont="1" applyFill="1" applyBorder="1" applyAlignment="1">
      <alignment horizontal="center" vertical="center"/>
    </xf>
    <xf numFmtId="0" fontId="2" fillId="0" borderId="0" xfId="3" applyFont="1" applyFill="1" applyAlignment="1">
      <alignment vertical="center"/>
    </xf>
    <xf numFmtId="0" fontId="0" fillId="7" borderId="0" xfId="3" applyFont="1" applyFill="1" applyBorder="1" applyAlignment="1">
      <alignment vertical="center"/>
    </xf>
    <xf numFmtId="0" fontId="2" fillId="7" borderId="0" xfId="3" applyFont="1" applyFill="1" applyBorder="1" applyAlignment="1">
      <alignment vertical="center"/>
    </xf>
    <xf numFmtId="182" fontId="2" fillId="7" borderId="0" xfId="3" applyNumberFormat="1" applyFont="1" applyFill="1" applyAlignment="1">
      <alignment horizontal="center" vertical="center"/>
    </xf>
    <xf numFmtId="0" fontId="17" fillId="7" borderId="0" xfId="3" applyFont="1" applyFill="1" applyBorder="1" applyAlignment="1">
      <alignment vertical="center"/>
    </xf>
    <xf numFmtId="0" fontId="17" fillId="7" borderId="0" xfId="3" applyFont="1" applyFill="1" applyAlignment="1">
      <alignment vertical="center"/>
    </xf>
    <xf numFmtId="0" fontId="16" fillId="7" borderId="0" xfId="3" applyFont="1" applyFill="1" applyBorder="1" applyAlignment="1">
      <alignment vertical="center"/>
    </xf>
    <xf numFmtId="177" fontId="2" fillId="7" borderId="0" xfId="2" applyNumberFormat="1" applyFont="1" applyFill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182" fontId="17" fillId="0" borderId="0" xfId="3" applyNumberFormat="1" applyFont="1" applyFill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82" fontId="2" fillId="2" borderId="28" xfId="0" applyNumberFormat="1" applyFont="1" applyFill="1" applyBorder="1" applyAlignment="1">
      <alignment horizontal="center" vertical="center"/>
    </xf>
    <xf numFmtId="182" fontId="2" fillId="6" borderId="28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8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7" borderId="0" xfId="0" applyFont="1" applyFill="1" applyBorder="1" applyAlignment="1">
      <alignment vertical="center"/>
    </xf>
    <xf numFmtId="182" fontId="2" fillId="7" borderId="0" xfId="0" applyNumberFormat="1" applyFont="1" applyFill="1" applyAlignment="1">
      <alignment horizontal="center" vertical="center"/>
    </xf>
    <xf numFmtId="0" fontId="2" fillId="0" borderId="4" xfId="3" applyFont="1" applyFill="1" applyBorder="1" applyAlignment="1">
      <alignment vertical="center"/>
    </xf>
    <xf numFmtId="0" fontId="2" fillId="0" borderId="5" xfId="3" applyFont="1" applyFill="1" applyBorder="1" applyAlignment="1">
      <alignment vertical="center"/>
    </xf>
    <xf numFmtId="0" fontId="2" fillId="0" borderId="21" xfId="3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3" applyFont="1" applyFill="1" applyBorder="1" applyAlignment="1">
      <alignment vertical="center"/>
    </xf>
    <xf numFmtId="177" fontId="2" fillId="7" borderId="0" xfId="2" applyNumberFormat="1" applyFont="1" applyFill="1" applyAlignment="1">
      <alignment horizontal="center" vertical="center"/>
    </xf>
    <xf numFmtId="0" fontId="6" fillId="0" borderId="26" xfId="3" applyFont="1" applyFill="1" applyBorder="1" applyAlignment="1">
      <alignment horizontal="center" vertical="center" wrapText="1"/>
    </xf>
    <xf numFmtId="0" fontId="0" fillId="0" borderId="4" xfId="3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" fillId="3" borderId="16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 wrapText="1"/>
    </xf>
    <xf numFmtId="0" fontId="2" fillId="5" borderId="17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4" borderId="1" xfId="0" applyFont="1" applyFill="1" applyBorder="1" applyAlignment="1">
      <alignment wrapText="1"/>
    </xf>
    <xf numFmtId="177" fontId="2" fillId="4" borderId="1" xfId="0" applyNumberFormat="1" applyFont="1" applyFill="1" applyBorder="1" applyAlignment="1"/>
    <xf numFmtId="0" fontId="2" fillId="4" borderId="1" xfId="0" applyFont="1" applyFill="1" applyBorder="1" applyAlignment="1"/>
    <xf numFmtId="0" fontId="0" fillId="4" borderId="1" xfId="0" applyFont="1" applyFill="1" applyBorder="1" applyAlignment="1"/>
    <xf numFmtId="38" fontId="2" fillId="4" borderId="1" xfId="1" applyFont="1" applyFill="1" applyBorder="1" applyAlignment="1"/>
    <xf numFmtId="3" fontId="2" fillId="4" borderId="1" xfId="0" applyNumberFormat="1" applyFont="1" applyFill="1" applyBorder="1" applyAlignment="1"/>
    <xf numFmtId="0" fontId="2" fillId="5" borderId="16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wrapText="1"/>
    </xf>
    <xf numFmtId="0" fontId="2" fillId="4" borderId="17" xfId="0" applyFont="1" applyFill="1" applyBorder="1" applyAlignment="1"/>
    <xf numFmtId="0" fontId="2" fillId="5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4" borderId="19" xfId="0" applyFont="1" applyFill="1" applyBorder="1" applyAlignment="1">
      <alignment wrapText="1"/>
    </xf>
    <xf numFmtId="177" fontId="2" fillId="4" borderId="19" xfId="0" applyNumberFormat="1" applyFont="1" applyFill="1" applyBorder="1" applyAlignment="1"/>
    <xf numFmtId="0" fontId="2" fillId="4" borderId="19" xfId="0" applyFont="1" applyFill="1" applyBorder="1" applyAlignment="1"/>
    <xf numFmtId="0" fontId="2" fillId="4" borderId="20" xfId="0" applyFont="1" applyFill="1" applyBorder="1" applyAlignment="1"/>
    <xf numFmtId="0" fontId="15" fillId="0" borderId="0" xfId="0" applyFont="1" applyAlignment="1"/>
    <xf numFmtId="0" fontId="0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5" fillId="0" borderId="14" xfId="0" applyFont="1" applyBorder="1" applyAlignment="1"/>
    <xf numFmtId="0" fontId="15" fillId="0" borderId="0" xfId="0" applyFont="1" applyBorder="1" applyAlignment="1"/>
    <xf numFmtId="0" fontId="15" fillId="0" borderId="15" xfId="0" applyFont="1" applyBorder="1" applyAlignment="1"/>
    <xf numFmtId="0" fontId="15" fillId="0" borderId="0" xfId="0" applyFont="1" applyBorder="1" applyAlignment="1">
      <alignment horizontal="right"/>
    </xf>
    <xf numFmtId="0" fontId="15" fillId="0" borderId="15" xfId="0" applyFont="1" applyFill="1" applyBorder="1" applyAlignment="1">
      <alignment horizontal="right"/>
    </xf>
    <xf numFmtId="0" fontId="15" fillId="5" borderId="16" xfId="0" applyFont="1" applyFill="1" applyBorder="1" applyAlignment="1"/>
    <xf numFmtId="0" fontId="15" fillId="5" borderId="17" xfId="0" applyFont="1" applyFill="1" applyBorder="1" applyAlignment="1">
      <alignment horizontal="center" vertical="center"/>
    </xf>
    <xf numFmtId="0" fontId="15" fillId="2" borderId="1" xfId="0" applyFont="1" applyFill="1" applyBorder="1" applyAlignment="1"/>
    <xf numFmtId="0" fontId="15" fillId="2" borderId="17" xfId="0" applyFont="1" applyFill="1" applyBorder="1" applyAlignment="1"/>
    <xf numFmtId="0" fontId="15" fillId="0" borderId="16" xfId="0" applyFont="1" applyBorder="1" applyAlignment="1"/>
    <xf numFmtId="0" fontId="15" fillId="0" borderId="1" xfId="0" applyFont="1" applyBorder="1" applyAlignment="1"/>
    <xf numFmtId="0" fontId="15" fillId="0" borderId="17" xfId="0" applyFont="1" applyBorder="1" applyAlignment="1"/>
    <xf numFmtId="0" fontId="11" fillId="0" borderId="14" xfId="0" applyFont="1" applyBorder="1" applyAlignment="1"/>
    <xf numFmtId="0" fontId="15" fillId="4" borderId="1" xfId="0" applyFont="1" applyFill="1" applyBorder="1" applyAlignment="1"/>
    <xf numFmtId="0" fontId="15" fillId="4" borderId="23" xfId="0" applyFont="1" applyFill="1" applyBorder="1" applyAlignment="1"/>
    <xf numFmtId="0" fontId="15" fillId="4" borderId="17" xfId="0" applyFont="1" applyFill="1" applyBorder="1" applyAlignment="1"/>
    <xf numFmtId="0" fontId="15" fillId="0" borderId="23" xfId="0" applyFont="1" applyBorder="1" applyAlignment="1"/>
    <xf numFmtId="0" fontId="15" fillId="5" borderId="18" xfId="0" applyFont="1" applyFill="1" applyBorder="1" applyAlignment="1"/>
    <xf numFmtId="0" fontId="15" fillId="4" borderId="19" xfId="0" applyFont="1" applyFill="1" applyBorder="1" applyAlignment="1"/>
    <xf numFmtId="0" fontId="15" fillId="4" borderId="20" xfId="0" applyFont="1" applyFill="1" applyBorder="1" applyAlignment="1"/>
    <xf numFmtId="0" fontId="15" fillId="0" borderId="3" xfId="0" applyFont="1" applyBorder="1" applyAlignment="1"/>
    <xf numFmtId="0" fontId="15" fillId="0" borderId="4" xfId="0" applyFont="1" applyBorder="1" applyAlignment="1">
      <alignment horizontal="left" vertical="top"/>
    </xf>
    <xf numFmtId="0" fontId="15" fillId="0" borderId="2" xfId="0" applyFont="1" applyBorder="1" applyAlignment="1">
      <alignment horizontal="left" vertical="top"/>
    </xf>
    <xf numFmtId="0" fontId="15" fillId="0" borderId="5" xfId="0" applyFont="1" applyBorder="1" applyAlignment="1">
      <alignment horizontal="left" vertical="top"/>
    </xf>
    <xf numFmtId="0" fontId="15" fillId="0" borderId="8" xfId="0" applyFont="1" applyBorder="1" applyAlignment="1">
      <alignment horizontal="left" vertical="top"/>
    </xf>
    <xf numFmtId="0" fontId="15" fillId="0" borderId="9" xfId="0" applyFont="1" applyBorder="1" applyAlignment="1">
      <alignment horizontal="left" vertical="top"/>
    </xf>
    <xf numFmtId="0" fontId="15" fillId="0" borderId="10" xfId="0" applyFont="1" applyBorder="1" applyAlignment="1">
      <alignment horizontal="left" vertical="top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185" fontId="2" fillId="5" borderId="1" xfId="0" applyNumberFormat="1" applyFont="1" applyFill="1" applyBorder="1" applyAlignment="1">
      <alignment horizontal="center" vertical="center" wrapText="1"/>
    </xf>
    <xf numFmtId="185" fontId="2" fillId="5" borderId="17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18" fillId="5" borderId="37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/>
    </xf>
    <xf numFmtId="186" fontId="2" fillId="2" borderId="1" xfId="0" applyNumberFormat="1" applyFont="1" applyFill="1" applyBorder="1" applyAlignment="1">
      <alignment vertical="center"/>
    </xf>
    <xf numFmtId="38" fontId="2" fillId="2" borderId="1" xfId="1" applyFont="1" applyFill="1" applyBorder="1" applyAlignment="1">
      <alignment vertical="center"/>
    </xf>
    <xf numFmtId="38" fontId="2" fillId="2" borderId="17" xfId="1" applyFont="1" applyFill="1" applyBorder="1" applyAlignment="1">
      <alignment vertical="center"/>
    </xf>
    <xf numFmtId="0" fontId="18" fillId="5" borderId="38" xfId="0" applyFont="1" applyFill="1" applyBorder="1" applyAlignment="1">
      <alignment horizontal="center" vertical="center" wrapText="1"/>
    </xf>
    <xf numFmtId="0" fontId="18" fillId="5" borderId="35" xfId="0" applyFont="1" applyFill="1" applyBorder="1" applyAlignment="1">
      <alignment horizontal="center" vertical="center" wrapText="1"/>
    </xf>
    <xf numFmtId="0" fontId="18" fillId="5" borderId="37" xfId="0" applyFont="1" applyFill="1" applyBorder="1" applyAlignment="1">
      <alignment horizontal="center" vertical="center"/>
    </xf>
    <xf numFmtId="0" fontId="18" fillId="5" borderId="38" xfId="0" applyFont="1" applyFill="1" applyBorder="1" applyAlignment="1">
      <alignment horizontal="center" vertical="center"/>
    </xf>
    <xf numFmtId="0" fontId="18" fillId="5" borderId="35" xfId="0" applyFont="1" applyFill="1" applyBorder="1" applyAlignment="1">
      <alignment horizontal="center" vertical="center"/>
    </xf>
    <xf numFmtId="0" fontId="18" fillId="5" borderId="16" xfId="0" applyFont="1" applyFill="1" applyBorder="1" applyAlignment="1">
      <alignment horizontal="center" vertical="center"/>
    </xf>
    <xf numFmtId="0" fontId="18" fillId="5" borderId="18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vertical="center"/>
    </xf>
    <xf numFmtId="186" fontId="2" fillId="2" borderId="19" xfId="0" applyNumberFormat="1" applyFont="1" applyFill="1" applyBorder="1" applyAlignment="1">
      <alignment vertical="center"/>
    </xf>
    <xf numFmtId="38" fontId="2" fillId="2" borderId="19" xfId="1" applyFont="1" applyFill="1" applyBorder="1" applyAlignment="1">
      <alignment vertical="center"/>
    </xf>
    <xf numFmtId="38" fontId="2" fillId="2" borderId="20" xfId="1" applyFont="1" applyFill="1" applyBorder="1" applyAlignment="1">
      <alignment vertical="center"/>
    </xf>
  </cellXfs>
  <cellStyles count="4">
    <cellStyle name="パーセント" xfId="2" builtinId="5"/>
    <cellStyle name="桁区切り" xfId="1" builtinId="6"/>
    <cellStyle name="標準" xfId="0" builtinId="0"/>
    <cellStyle name="標準_排出量要因分析シート（日本建設機械工業会）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25;&#30011;&#38283;&#30330;&#25285;&#24403;/&#12513;&#12487;&#12451;&#12450;&#24375;&#21270;/&#26032;&#32862;&#12539;&#36890;&#20449;&#31038;&#29872;&#22659;&#23550;&#31574;&#20250;&#35696;/&#29872;&#22659;&#30465;&#65318;&#65333;&#23554;&#38272;&#22996;&#21729;&#20250;/16&#24180;&#24230;&#9679;/2016&#24180;&#24230;&#35519;&#26619;&#31080;&#12456;&#12463;&#12475;&#12523;&#24418;&#24335;&#21029;&#32025;&#65288;&#26283;&#23450;&#29256;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入力（基礎）"/>
      <sheetName val="コード"/>
      <sheetName val="係数一覧"/>
      <sheetName val="発熱量"/>
      <sheetName val="CO2量"/>
      <sheetName val="入力（業務）"/>
      <sheetName val="係数一覧（業務）"/>
      <sheetName val="【別紙1】参加者リスト"/>
      <sheetName val="【別紙2】各企業の目標水準値"/>
      <sheetName val="【別紙4-1】実績（基準年度）"/>
      <sheetName val="【別紙3】変更点"/>
      <sheetName val="【別紙4-2】実績 (BAU)"/>
      <sheetName val="【参考 グラフ】実績"/>
      <sheetName val="【別紙5-1】要因分析（実排出）"/>
      <sheetName val="【別紙5-2】要因分析（調整後）"/>
      <sheetName val="【別紙5-3】要因分析（業界指定）"/>
      <sheetName val="【別紙5-4】要因分析（エネルギー）"/>
      <sheetName val="【参考 グラフ】要因分析"/>
      <sheetName val="【別紙6】対策リスト"/>
      <sheetName val="【別紙7】クレジット活用実績"/>
      <sheetName val="【別紙8】業務部門の対策と削減効果"/>
      <sheetName val="業務における取組説明"/>
      <sheetName val="【参考 グラフ】実績 （加筆修正）"/>
    </sheetNames>
    <sheetDataSet>
      <sheetData sheetId="0"/>
      <sheetData sheetId="1">
        <row r="2">
          <cell r="C2" t="str">
            <v>日本新聞協会</v>
          </cell>
        </row>
        <row r="63">
          <cell r="D63">
            <v>2440</v>
          </cell>
        </row>
        <row r="64">
          <cell r="D64">
            <v>233239.48354544974</v>
          </cell>
        </row>
        <row r="68">
          <cell r="D68">
            <v>95.589952272725299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view="pageBreakPreview" zoomScale="60" zoomScaleNormal="100" workbookViewId="0">
      <selection sqref="A1:D58"/>
    </sheetView>
  </sheetViews>
  <sheetFormatPr defaultRowHeight="13.5" x14ac:dyDescent="0.15"/>
  <cols>
    <col min="1" max="1" width="29" customWidth="1"/>
    <col min="2" max="2" width="28.125" customWidth="1"/>
    <col min="3" max="3" width="9.875" customWidth="1"/>
    <col min="4" max="4" width="20.125" customWidth="1"/>
  </cols>
  <sheetData>
    <row r="1" spans="1:4" ht="15.75" x14ac:dyDescent="0.25">
      <c r="A1" s="1"/>
      <c r="B1" s="1"/>
      <c r="C1" s="1"/>
      <c r="D1" s="2"/>
    </row>
    <row r="2" spans="1:4" ht="18.75" x14ac:dyDescent="0.15">
      <c r="A2" s="3" t="s">
        <v>0</v>
      </c>
      <c r="B2" s="3"/>
      <c r="C2" s="3"/>
      <c r="D2" s="3"/>
    </row>
    <row r="3" spans="1:4" ht="15" x14ac:dyDescent="0.25">
      <c r="A3" s="1"/>
      <c r="B3" s="1"/>
      <c r="C3" s="4" t="str">
        <f>'[1]入力（基礎）'!C2</f>
        <v>日本新聞協会</v>
      </c>
      <c r="D3" s="4"/>
    </row>
    <row r="4" spans="1:4" ht="15" x14ac:dyDescent="0.25">
      <c r="A4" s="1"/>
      <c r="B4" s="1"/>
      <c r="C4" s="1"/>
      <c r="D4" s="1"/>
    </row>
    <row r="5" spans="1:4" ht="15" x14ac:dyDescent="0.15">
      <c r="A5" s="5" t="s">
        <v>1</v>
      </c>
      <c r="B5" s="5" t="s">
        <v>2</v>
      </c>
      <c r="C5" s="5" t="s">
        <v>3</v>
      </c>
      <c r="D5" s="5" t="s">
        <v>4</v>
      </c>
    </row>
    <row r="6" spans="1:4" ht="15" x14ac:dyDescent="0.15">
      <c r="A6" s="6"/>
      <c r="B6" s="7"/>
      <c r="C6" s="8"/>
      <c r="D6" s="9"/>
    </row>
    <row r="7" spans="1:4" ht="15" x14ac:dyDescent="0.15">
      <c r="A7" s="10"/>
      <c r="B7" s="11"/>
      <c r="C7" s="12"/>
      <c r="D7" s="9"/>
    </row>
    <row r="8" spans="1:4" ht="15" x14ac:dyDescent="0.15">
      <c r="A8" s="10"/>
      <c r="B8" s="11"/>
      <c r="C8" s="12"/>
      <c r="D8" s="9"/>
    </row>
    <row r="9" spans="1:4" ht="15" x14ac:dyDescent="0.15">
      <c r="A9" s="6"/>
      <c r="B9" s="7"/>
      <c r="C9" s="8"/>
      <c r="D9" s="9"/>
    </row>
    <row r="10" spans="1:4" ht="15" x14ac:dyDescent="0.15">
      <c r="A10" s="10"/>
      <c r="B10" s="11"/>
      <c r="C10" s="12"/>
      <c r="D10" s="9"/>
    </row>
    <row r="11" spans="1:4" ht="15" x14ac:dyDescent="0.15">
      <c r="A11" s="10"/>
      <c r="B11" s="11"/>
      <c r="C11" s="12"/>
      <c r="D11" s="9"/>
    </row>
    <row r="12" spans="1:4" ht="15" x14ac:dyDescent="0.15">
      <c r="A12" s="6"/>
      <c r="B12" s="7"/>
      <c r="C12" s="8"/>
      <c r="D12" s="13"/>
    </row>
    <row r="13" spans="1:4" ht="15" x14ac:dyDescent="0.15">
      <c r="A13" s="10"/>
      <c r="B13" s="11"/>
      <c r="C13" s="12"/>
      <c r="D13" s="9"/>
    </row>
    <row r="14" spans="1:4" ht="15" x14ac:dyDescent="0.15">
      <c r="A14" s="10"/>
      <c r="B14" s="11"/>
      <c r="C14" s="12"/>
      <c r="D14" s="9"/>
    </row>
    <row r="15" spans="1:4" ht="15" x14ac:dyDescent="0.15">
      <c r="A15" s="6"/>
      <c r="B15" s="7"/>
      <c r="C15" s="8"/>
      <c r="D15" s="9"/>
    </row>
    <row r="16" spans="1:4" ht="15" x14ac:dyDescent="0.15">
      <c r="A16" s="10"/>
      <c r="B16" s="11"/>
      <c r="C16" s="12"/>
      <c r="D16" s="9"/>
    </row>
    <row r="17" spans="1:4" ht="15" x14ac:dyDescent="0.15">
      <c r="A17" s="10"/>
      <c r="B17" s="11"/>
      <c r="C17" s="12"/>
      <c r="D17" s="9"/>
    </row>
    <row r="18" spans="1:4" ht="15" x14ac:dyDescent="0.15">
      <c r="A18" s="6"/>
      <c r="B18" s="7"/>
      <c r="C18" s="8"/>
      <c r="D18" s="9"/>
    </row>
    <row r="19" spans="1:4" ht="15" x14ac:dyDescent="0.15">
      <c r="A19" s="10"/>
      <c r="B19" s="11"/>
      <c r="C19" s="12"/>
      <c r="D19" s="9"/>
    </row>
    <row r="20" spans="1:4" ht="15" x14ac:dyDescent="0.15">
      <c r="A20" s="10"/>
      <c r="B20" s="11"/>
      <c r="C20" s="12"/>
      <c r="D20" s="9"/>
    </row>
    <row r="21" spans="1:4" ht="15" x14ac:dyDescent="0.15">
      <c r="A21" s="6"/>
      <c r="B21" s="7"/>
      <c r="C21" s="8"/>
      <c r="D21" s="13"/>
    </row>
    <row r="22" spans="1:4" ht="15" x14ac:dyDescent="0.15">
      <c r="A22" s="10"/>
      <c r="B22" s="11"/>
      <c r="C22" s="12"/>
      <c r="D22" s="9"/>
    </row>
    <row r="23" spans="1:4" ht="15" x14ac:dyDescent="0.15">
      <c r="A23" s="10"/>
      <c r="B23" s="11"/>
      <c r="C23" s="12"/>
      <c r="D23" s="9"/>
    </row>
    <row r="24" spans="1:4" ht="15" x14ac:dyDescent="0.15">
      <c r="A24" s="6"/>
      <c r="B24" s="7"/>
      <c r="C24" s="8"/>
      <c r="D24" s="9"/>
    </row>
    <row r="25" spans="1:4" ht="15" x14ac:dyDescent="0.15">
      <c r="A25" s="10"/>
      <c r="B25" s="11"/>
      <c r="C25" s="12"/>
      <c r="D25" s="9"/>
    </row>
    <row r="26" spans="1:4" ht="15" x14ac:dyDescent="0.15">
      <c r="A26" s="10"/>
      <c r="B26" s="11"/>
      <c r="C26" s="12"/>
      <c r="D26" s="9"/>
    </row>
    <row r="27" spans="1:4" ht="15" x14ac:dyDescent="0.15">
      <c r="A27" s="6"/>
      <c r="B27" s="7"/>
      <c r="C27" s="8"/>
      <c r="D27" s="9"/>
    </row>
    <row r="28" spans="1:4" ht="15" x14ac:dyDescent="0.15">
      <c r="A28" s="10"/>
      <c r="B28" s="11"/>
      <c r="C28" s="12"/>
      <c r="D28" s="9"/>
    </row>
    <row r="29" spans="1:4" ht="15" x14ac:dyDescent="0.15">
      <c r="A29" s="10"/>
      <c r="B29" s="11"/>
      <c r="C29" s="12"/>
      <c r="D29" s="9"/>
    </row>
    <row r="30" spans="1:4" ht="15" x14ac:dyDescent="0.25">
      <c r="A30" s="14"/>
      <c r="B30" s="14"/>
      <c r="C30" s="14"/>
      <c r="D30" s="14"/>
    </row>
    <row r="31" spans="1:4" ht="15" x14ac:dyDescent="0.25">
      <c r="A31" s="1" t="s">
        <v>5</v>
      </c>
      <c r="B31" s="1"/>
      <c r="C31" s="1"/>
      <c r="D31" s="1"/>
    </row>
    <row r="32" spans="1:4" x14ac:dyDescent="0.15">
      <c r="A32" s="15" t="s">
        <v>6</v>
      </c>
      <c r="B32" s="16"/>
      <c r="C32" s="16"/>
      <c r="D32" s="17"/>
    </row>
    <row r="33" spans="1:4" x14ac:dyDescent="0.15">
      <c r="A33" s="18"/>
      <c r="B33" s="19"/>
      <c r="C33" s="19"/>
      <c r="D33" s="20"/>
    </row>
    <row r="34" spans="1:4" x14ac:dyDescent="0.15">
      <c r="A34" s="18"/>
      <c r="B34" s="19"/>
      <c r="C34" s="19"/>
      <c r="D34" s="20"/>
    </row>
    <row r="35" spans="1:4" x14ac:dyDescent="0.15">
      <c r="A35" s="18"/>
      <c r="B35" s="19"/>
      <c r="C35" s="19"/>
      <c r="D35" s="20"/>
    </row>
    <row r="36" spans="1:4" x14ac:dyDescent="0.15">
      <c r="A36" s="18"/>
      <c r="B36" s="19"/>
      <c r="C36" s="19"/>
      <c r="D36" s="20"/>
    </row>
    <row r="37" spans="1:4" x14ac:dyDescent="0.15">
      <c r="A37" s="18"/>
      <c r="B37" s="19"/>
      <c r="C37" s="19"/>
      <c r="D37" s="20"/>
    </row>
    <row r="38" spans="1:4" x14ac:dyDescent="0.15">
      <c r="A38" s="18"/>
      <c r="B38" s="19"/>
      <c r="C38" s="19"/>
      <c r="D38" s="20"/>
    </row>
    <row r="39" spans="1:4" x14ac:dyDescent="0.15">
      <c r="A39" s="18"/>
      <c r="B39" s="19"/>
      <c r="C39" s="19"/>
      <c r="D39" s="20"/>
    </row>
    <row r="40" spans="1:4" x14ac:dyDescent="0.15">
      <c r="A40" s="18"/>
      <c r="B40" s="19"/>
      <c r="C40" s="19"/>
      <c r="D40" s="20"/>
    </row>
    <row r="41" spans="1:4" x14ac:dyDescent="0.15">
      <c r="A41" s="18"/>
      <c r="B41" s="19"/>
      <c r="C41" s="19"/>
      <c r="D41" s="20"/>
    </row>
    <row r="42" spans="1:4" x14ac:dyDescent="0.15">
      <c r="A42" s="18"/>
      <c r="B42" s="19"/>
      <c r="C42" s="19"/>
      <c r="D42" s="20"/>
    </row>
    <row r="43" spans="1:4" x14ac:dyDescent="0.15">
      <c r="A43" s="18"/>
      <c r="B43" s="19"/>
      <c r="C43" s="19"/>
      <c r="D43" s="20"/>
    </row>
    <row r="44" spans="1:4" x14ac:dyDescent="0.15">
      <c r="A44" s="21"/>
      <c r="B44" s="22"/>
      <c r="C44" s="22"/>
      <c r="D44" s="23"/>
    </row>
    <row r="45" spans="1:4" ht="15" x14ac:dyDescent="0.25">
      <c r="A45" s="14"/>
      <c r="B45" s="14"/>
      <c r="C45" s="14"/>
      <c r="D45" s="14"/>
    </row>
    <row r="46" spans="1:4" ht="15" x14ac:dyDescent="0.25">
      <c r="A46" s="1" t="s">
        <v>7</v>
      </c>
      <c r="B46" s="1"/>
      <c r="C46" s="1"/>
      <c r="D46" s="1"/>
    </row>
    <row r="47" spans="1:4" x14ac:dyDescent="0.15">
      <c r="A47" s="15" t="s">
        <v>8</v>
      </c>
      <c r="B47" s="16"/>
      <c r="C47" s="16"/>
      <c r="D47" s="17"/>
    </row>
    <row r="48" spans="1:4" x14ac:dyDescent="0.15">
      <c r="A48" s="18"/>
      <c r="B48" s="19"/>
      <c r="C48" s="19"/>
      <c r="D48" s="20"/>
    </row>
    <row r="49" spans="1:4" x14ac:dyDescent="0.15">
      <c r="A49" s="18"/>
      <c r="B49" s="19"/>
      <c r="C49" s="19"/>
      <c r="D49" s="20"/>
    </row>
    <row r="50" spans="1:4" x14ac:dyDescent="0.15">
      <c r="A50" s="18"/>
      <c r="B50" s="19"/>
      <c r="C50" s="19"/>
      <c r="D50" s="20"/>
    </row>
    <row r="51" spans="1:4" x14ac:dyDescent="0.15">
      <c r="A51" s="18"/>
      <c r="B51" s="19"/>
      <c r="C51" s="19"/>
      <c r="D51" s="20"/>
    </row>
    <row r="52" spans="1:4" x14ac:dyDescent="0.15">
      <c r="A52" s="18"/>
      <c r="B52" s="19"/>
      <c r="C52" s="19"/>
      <c r="D52" s="20"/>
    </row>
    <row r="53" spans="1:4" x14ac:dyDescent="0.15">
      <c r="A53" s="18"/>
      <c r="B53" s="19"/>
      <c r="C53" s="19"/>
      <c r="D53" s="20"/>
    </row>
    <row r="54" spans="1:4" x14ac:dyDescent="0.15">
      <c r="A54" s="18"/>
      <c r="B54" s="19"/>
      <c r="C54" s="19"/>
      <c r="D54" s="20"/>
    </row>
    <row r="55" spans="1:4" x14ac:dyDescent="0.15">
      <c r="A55" s="18"/>
      <c r="B55" s="19"/>
      <c r="C55" s="19"/>
      <c r="D55" s="20"/>
    </row>
    <row r="56" spans="1:4" x14ac:dyDescent="0.15">
      <c r="A56" s="18"/>
      <c r="B56" s="19"/>
      <c r="C56" s="19"/>
      <c r="D56" s="20"/>
    </row>
    <row r="57" spans="1:4" x14ac:dyDescent="0.15">
      <c r="A57" s="18"/>
      <c r="B57" s="19"/>
      <c r="C57" s="19"/>
      <c r="D57" s="20"/>
    </row>
    <row r="58" spans="1:4" x14ac:dyDescent="0.15">
      <c r="A58" s="21"/>
      <c r="B58" s="22"/>
      <c r="C58" s="22"/>
      <c r="D58" s="23"/>
    </row>
  </sheetData>
  <mergeCells count="12">
    <mergeCell ref="A18:A20"/>
    <mergeCell ref="A21:A23"/>
    <mergeCell ref="A24:A26"/>
    <mergeCell ref="A27:A29"/>
    <mergeCell ref="A32:D44"/>
    <mergeCell ref="A47:D58"/>
    <mergeCell ref="A2:D2"/>
    <mergeCell ref="C3:D3"/>
    <mergeCell ref="A6:A8"/>
    <mergeCell ref="A9:A11"/>
    <mergeCell ref="A12:A14"/>
    <mergeCell ref="A15:A17"/>
  </mergeCells>
  <phoneticPr fontId="3"/>
  <pageMargins left="0.7" right="0.7" top="0.75" bottom="0.75" header="0.3" footer="0.3"/>
  <pageSetup paperSize="9" scale="92" orientation="portrait" r:id="rId1"/>
  <headerFooter>
    <oddHeader>&amp;R&amp;"Calibri"&amp;B&amp;18【別紙1】参加者リスト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view="pageBreakPreview" zoomScale="60" zoomScaleNormal="100" workbookViewId="0">
      <selection sqref="A1:K29"/>
    </sheetView>
  </sheetViews>
  <sheetFormatPr defaultRowHeight="13.5" x14ac:dyDescent="0.15"/>
  <cols>
    <col min="1" max="1" width="13" customWidth="1"/>
    <col min="2" max="2" width="5.125" bestFit="1" customWidth="1"/>
    <col min="3" max="4" width="17.875" customWidth="1"/>
    <col min="5" max="5" width="14.625" customWidth="1"/>
    <col min="6" max="6" width="8.625" customWidth="1"/>
    <col min="7" max="7" width="6.875" customWidth="1"/>
    <col min="8" max="8" width="8.625" customWidth="1"/>
    <col min="9" max="9" width="6.875" customWidth="1"/>
    <col min="10" max="10" width="8.625" customWidth="1"/>
    <col min="11" max="11" width="6.875" customWidth="1"/>
  </cols>
  <sheetData>
    <row r="1" spans="1:11" ht="15.75" thickBot="1" x14ac:dyDescent="0.3">
      <c r="A1" s="1"/>
      <c r="B1" s="1"/>
      <c r="C1" s="1"/>
      <c r="D1" s="1"/>
      <c r="E1" s="1"/>
      <c r="F1" s="1"/>
      <c r="G1" s="1"/>
      <c r="H1" s="209"/>
      <c r="I1" s="209"/>
      <c r="J1" s="209"/>
      <c r="K1" s="209"/>
    </row>
    <row r="2" spans="1:11" ht="15.75" x14ac:dyDescent="0.15">
      <c r="A2" s="210" t="s">
        <v>184</v>
      </c>
      <c r="B2" s="211"/>
      <c r="C2" s="211"/>
      <c r="D2" s="211"/>
      <c r="E2" s="211"/>
      <c r="F2" s="211"/>
      <c r="G2" s="211"/>
      <c r="H2" s="211"/>
      <c r="I2" s="211"/>
      <c r="J2" s="211"/>
      <c r="K2" s="212"/>
    </row>
    <row r="3" spans="1:11" ht="15" x14ac:dyDescent="0.25">
      <c r="A3" s="36"/>
      <c r="B3" s="14"/>
      <c r="C3" s="14"/>
      <c r="D3" s="14"/>
      <c r="E3" s="14"/>
      <c r="F3" s="14"/>
      <c r="G3" s="14"/>
      <c r="H3" s="14"/>
      <c r="I3" s="37"/>
      <c r="J3" s="14"/>
      <c r="K3" s="37"/>
    </row>
    <row r="4" spans="1:11" ht="15" x14ac:dyDescent="0.25">
      <c r="A4" s="213"/>
      <c r="B4" s="214" t="s">
        <v>185</v>
      </c>
      <c r="C4" s="214" t="s">
        <v>186</v>
      </c>
      <c r="D4" s="214" t="s">
        <v>187</v>
      </c>
      <c r="E4" s="214" t="s">
        <v>188</v>
      </c>
      <c r="F4" s="215" t="s">
        <v>189</v>
      </c>
      <c r="G4" s="215"/>
      <c r="H4" s="216" t="s">
        <v>190</v>
      </c>
      <c r="I4" s="215"/>
      <c r="J4" s="216" t="s">
        <v>191</v>
      </c>
      <c r="K4" s="217"/>
    </row>
    <row r="5" spans="1:11" ht="15" x14ac:dyDescent="0.25">
      <c r="A5" s="213"/>
      <c r="B5" s="214"/>
      <c r="C5" s="214"/>
      <c r="D5" s="214"/>
      <c r="E5" s="214"/>
      <c r="F5" s="218" t="s">
        <v>192</v>
      </c>
      <c r="G5" s="218" t="s">
        <v>125</v>
      </c>
      <c r="H5" s="218" t="s">
        <v>192</v>
      </c>
      <c r="I5" s="218" t="s">
        <v>125</v>
      </c>
      <c r="J5" s="218" t="s">
        <v>192</v>
      </c>
      <c r="K5" s="219" t="s">
        <v>125</v>
      </c>
    </row>
    <row r="6" spans="1:11" ht="15" x14ac:dyDescent="0.25">
      <c r="A6" s="220" t="s">
        <v>193</v>
      </c>
      <c r="B6" s="221">
        <v>1</v>
      </c>
      <c r="C6" s="222"/>
      <c r="D6" s="222"/>
      <c r="E6" s="223"/>
      <c r="F6" s="224"/>
      <c r="G6" s="225"/>
      <c r="H6" s="226"/>
      <c r="I6" s="224"/>
      <c r="J6" s="227"/>
      <c r="K6" s="224"/>
    </row>
    <row r="7" spans="1:11" ht="15" x14ac:dyDescent="0.25">
      <c r="A7" s="228"/>
      <c r="B7" s="221">
        <v>2</v>
      </c>
      <c r="C7" s="222"/>
      <c r="D7" s="222"/>
      <c r="E7" s="223"/>
      <c r="F7" s="224"/>
      <c r="G7" s="225"/>
      <c r="H7" s="226"/>
      <c r="I7" s="224"/>
      <c r="J7" s="227"/>
      <c r="K7" s="224"/>
    </row>
    <row r="8" spans="1:11" ht="15" x14ac:dyDescent="0.25">
      <c r="A8" s="228"/>
      <c r="B8" s="221">
        <v>3</v>
      </c>
      <c r="C8" s="222"/>
      <c r="D8" s="229"/>
      <c r="E8" s="223"/>
      <c r="F8" s="224"/>
      <c r="G8" s="225"/>
      <c r="H8" s="226"/>
      <c r="I8" s="224"/>
      <c r="J8" s="227"/>
      <c r="K8" s="224"/>
    </row>
    <row r="9" spans="1:11" ht="15" x14ac:dyDescent="0.25">
      <c r="A9" s="228"/>
      <c r="B9" s="221">
        <v>4</v>
      </c>
      <c r="C9" s="222"/>
      <c r="D9" s="229"/>
      <c r="E9" s="223"/>
      <c r="F9" s="224"/>
      <c r="G9" s="225"/>
      <c r="H9" s="224"/>
      <c r="I9" s="224"/>
      <c r="J9" s="227"/>
      <c r="K9" s="224"/>
    </row>
    <row r="10" spans="1:11" ht="15" x14ac:dyDescent="0.25">
      <c r="A10" s="228" t="s">
        <v>194</v>
      </c>
      <c r="B10" s="221">
        <v>1</v>
      </c>
      <c r="C10" s="222"/>
      <c r="D10" s="222"/>
      <c r="E10" s="223"/>
      <c r="F10" s="224"/>
      <c r="G10" s="225"/>
      <c r="H10" s="226"/>
      <c r="I10" s="224"/>
      <c r="J10" s="227"/>
      <c r="K10" s="224"/>
    </row>
    <row r="11" spans="1:11" ht="15" x14ac:dyDescent="0.25">
      <c r="A11" s="228"/>
      <c r="B11" s="221">
        <v>2</v>
      </c>
      <c r="C11" s="222"/>
      <c r="D11" s="222"/>
      <c r="E11" s="223"/>
      <c r="F11" s="224"/>
      <c r="G11" s="225"/>
      <c r="H11" s="226"/>
      <c r="I11" s="224"/>
      <c r="J11" s="227"/>
      <c r="K11" s="224"/>
    </row>
    <row r="12" spans="1:11" ht="15" x14ac:dyDescent="0.25">
      <c r="A12" s="228"/>
      <c r="B12" s="221">
        <v>3</v>
      </c>
      <c r="C12" s="222"/>
      <c r="D12" s="229"/>
      <c r="E12" s="223"/>
      <c r="F12" s="224"/>
      <c r="G12" s="225"/>
      <c r="H12" s="226"/>
      <c r="I12" s="224"/>
      <c r="J12" s="227"/>
      <c r="K12" s="224"/>
    </row>
    <row r="13" spans="1:11" ht="15" x14ac:dyDescent="0.25">
      <c r="A13" s="228"/>
      <c r="B13" s="221">
        <v>4</v>
      </c>
      <c r="C13" s="222"/>
      <c r="D13" s="229"/>
      <c r="E13" s="223"/>
      <c r="F13" s="224"/>
      <c r="G13" s="225"/>
      <c r="H13" s="224"/>
      <c r="I13" s="224"/>
      <c r="J13" s="227"/>
      <c r="K13" s="224"/>
    </row>
    <row r="14" spans="1:11" ht="15" x14ac:dyDescent="0.25">
      <c r="A14" s="228"/>
      <c r="B14" s="221">
        <v>5</v>
      </c>
      <c r="C14" s="229"/>
      <c r="D14" s="229"/>
      <c r="E14" s="223"/>
      <c r="F14" s="224"/>
      <c r="G14" s="224"/>
      <c r="H14" s="224"/>
      <c r="I14" s="224"/>
      <c r="J14" s="224"/>
      <c r="K14" s="230"/>
    </row>
    <row r="15" spans="1:11" ht="15" x14ac:dyDescent="0.25">
      <c r="A15" s="228" t="s">
        <v>195</v>
      </c>
      <c r="B15" s="221">
        <v>1</v>
      </c>
      <c r="C15" s="222"/>
      <c r="D15" s="222"/>
      <c r="E15" s="223"/>
      <c r="F15" s="224"/>
      <c r="G15" s="225"/>
      <c r="H15" s="226"/>
      <c r="I15" s="224"/>
      <c r="J15" s="227"/>
      <c r="K15" s="224"/>
    </row>
    <row r="16" spans="1:11" ht="15" x14ac:dyDescent="0.25">
      <c r="A16" s="228"/>
      <c r="B16" s="221">
        <v>2</v>
      </c>
      <c r="C16" s="222"/>
      <c r="D16" s="222"/>
      <c r="E16" s="223"/>
      <c r="F16" s="224"/>
      <c r="G16" s="225"/>
      <c r="H16" s="226"/>
      <c r="I16" s="224"/>
      <c r="J16" s="227"/>
      <c r="K16" s="224"/>
    </row>
    <row r="17" spans="1:11" ht="15" x14ac:dyDescent="0.25">
      <c r="A17" s="228"/>
      <c r="B17" s="221">
        <v>3</v>
      </c>
      <c r="C17" s="222"/>
      <c r="D17" s="229"/>
      <c r="E17" s="223"/>
      <c r="F17" s="224"/>
      <c r="G17" s="225"/>
      <c r="H17" s="226"/>
      <c r="I17" s="224"/>
      <c r="J17" s="227"/>
      <c r="K17" s="224"/>
    </row>
    <row r="18" spans="1:11" ht="15" x14ac:dyDescent="0.25">
      <c r="A18" s="228"/>
      <c r="B18" s="221">
        <v>4</v>
      </c>
      <c r="C18" s="222"/>
      <c r="D18" s="229"/>
      <c r="E18" s="223"/>
      <c r="F18" s="224"/>
      <c r="G18" s="225"/>
      <c r="H18" s="224"/>
      <c r="I18" s="224"/>
      <c r="J18" s="227"/>
      <c r="K18" s="224"/>
    </row>
    <row r="19" spans="1:11" ht="15" x14ac:dyDescent="0.25">
      <c r="A19" s="228"/>
      <c r="B19" s="221">
        <v>5</v>
      </c>
      <c r="C19" s="229"/>
      <c r="D19" s="229"/>
      <c r="E19" s="223"/>
      <c r="F19" s="224"/>
      <c r="G19" s="224"/>
      <c r="H19" s="224"/>
      <c r="I19" s="224"/>
      <c r="J19" s="224"/>
      <c r="K19" s="230"/>
    </row>
    <row r="20" spans="1:11" ht="15" x14ac:dyDescent="0.25">
      <c r="A20" s="228" t="s">
        <v>196</v>
      </c>
      <c r="B20" s="221">
        <v>1</v>
      </c>
      <c r="C20" s="222"/>
      <c r="D20" s="222"/>
      <c r="E20" s="223"/>
      <c r="F20" s="224"/>
      <c r="G20" s="225"/>
      <c r="H20" s="226"/>
      <c r="I20" s="224"/>
      <c r="J20" s="227"/>
      <c r="K20" s="224"/>
    </row>
    <row r="21" spans="1:11" ht="15" x14ac:dyDescent="0.25">
      <c r="A21" s="228"/>
      <c r="B21" s="221">
        <v>2</v>
      </c>
      <c r="C21" s="222"/>
      <c r="D21" s="222"/>
      <c r="E21" s="223"/>
      <c r="F21" s="224"/>
      <c r="G21" s="225"/>
      <c r="H21" s="226"/>
      <c r="I21" s="224"/>
      <c r="J21" s="227"/>
      <c r="K21" s="224"/>
    </row>
    <row r="22" spans="1:11" ht="15" x14ac:dyDescent="0.25">
      <c r="A22" s="228"/>
      <c r="B22" s="221">
        <v>3</v>
      </c>
      <c r="C22" s="222"/>
      <c r="D22" s="229"/>
      <c r="E22" s="223"/>
      <c r="F22" s="224"/>
      <c r="G22" s="225"/>
      <c r="H22" s="226"/>
      <c r="I22" s="224"/>
      <c r="J22" s="227"/>
      <c r="K22" s="224"/>
    </row>
    <row r="23" spans="1:11" ht="15" x14ac:dyDescent="0.25">
      <c r="A23" s="228"/>
      <c r="B23" s="221">
        <v>4</v>
      </c>
      <c r="C23" s="222"/>
      <c r="D23" s="229"/>
      <c r="E23" s="223"/>
      <c r="F23" s="224"/>
      <c r="G23" s="225"/>
      <c r="H23" s="224"/>
      <c r="I23" s="224"/>
      <c r="J23" s="227"/>
      <c r="K23" s="224"/>
    </row>
    <row r="24" spans="1:11" ht="15.75" thickBot="1" x14ac:dyDescent="0.3">
      <c r="A24" s="231"/>
      <c r="B24" s="232">
        <v>5</v>
      </c>
      <c r="C24" s="233"/>
      <c r="D24" s="233"/>
      <c r="E24" s="234"/>
      <c r="F24" s="235"/>
      <c r="G24" s="235"/>
      <c r="H24" s="235"/>
      <c r="I24" s="235"/>
      <c r="J24" s="235"/>
      <c r="K24" s="236"/>
    </row>
    <row r="25" spans="1:11" ht="1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15">
      <c r="A26" s="15" t="s">
        <v>197</v>
      </c>
      <c r="B26" s="16"/>
      <c r="C26" s="16"/>
      <c r="D26" s="16"/>
      <c r="E26" s="16"/>
      <c r="F26" s="16"/>
      <c r="G26" s="16"/>
      <c r="H26" s="16"/>
      <c r="I26" s="16"/>
      <c r="J26" s="16"/>
      <c r="K26" s="17"/>
    </row>
    <row r="27" spans="1:11" x14ac:dyDescent="0.1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20"/>
    </row>
    <row r="28" spans="1:11" x14ac:dyDescent="0.1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20"/>
    </row>
    <row r="29" spans="1:11" x14ac:dyDescent="0.15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3"/>
    </row>
  </sheetData>
  <mergeCells count="16">
    <mergeCell ref="J4:K4"/>
    <mergeCell ref="A6:A9"/>
    <mergeCell ref="A10:A14"/>
    <mergeCell ref="A15:A19"/>
    <mergeCell ref="A20:A24"/>
    <mergeCell ref="A26:K29"/>
    <mergeCell ref="H1:I1"/>
    <mergeCell ref="J1:K1"/>
    <mergeCell ref="A2:K2"/>
    <mergeCell ref="A4:A5"/>
    <mergeCell ref="B4:B5"/>
    <mergeCell ref="C4:C5"/>
    <mergeCell ref="D4:D5"/>
    <mergeCell ref="E4:E5"/>
    <mergeCell ref="F4:G4"/>
    <mergeCell ref="H4:I4"/>
  </mergeCells>
  <phoneticPr fontId="3"/>
  <pageMargins left="0.7" right="0.7" top="0.75" bottom="0.75" header="0.3" footer="0.3"/>
  <pageSetup paperSize="9" scale="77" orientation="portrait" r:id="rId1"/>
  <headerFooter>
    <oddHeader>&amp;R&amp;"Calibri"&amp;B&amp;18【別紙6】対策リスト</oddHeader>
  </headerFooter>
  <colBreaks count="1" manualBreakCount="1">
    <brk id="1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view="pageBreakPreview" zoomScale="60" zoomScaleNormal="100" workbookViewId="0">
      <selection sqref="A1:J29"/>
    </sheetView>
  </sheetViews>
  <sheetFormatPr defaultRowHeight="13.5" x14ac:dyDescent="0.15"/>
  <cols>
    <col min="1" max="10" width="14.375" customWidth="1"/>
  </cols>
  <sheetData>
    <row r="1" spans="1:10" ht="14.25" thickBot="1" x14ac:dyDescent="0.25">
      <c r="A1" s="237"/>
      <c r="B1" s="237"/>
      <c r="C1" s="237"/>
      <c r="D1" s="237"/>
      <c r="E1" s="237"/>
      <c r="F1" s="237"/>
      <c r="G1" s="237"/>
      <c r="H1" s="237"/>
      <c r="I1" s="237"/>
      <c r="J1" s="238"/>
    </row>
    <row r="2" spans="1:10" ht="15.75" x14ac:dyDescent="0.15">
      <c r="A2" s="239" t="s">
        <v>198</v>
      </c>
      <c r="B2" s="240"/>
      <c r="C2" s="240"/>
      <c r="D2" s="240"/>
      <c r="E2" s="240"/>
      <c r="F2" s="240"/>
      <c r="G2" s="240"/>
      <c r="H2" s="240"/>
      <c r="I2" s="240"/>
      <c r="J2" s="241"/>
    </row>
    <row r="3" spans="1:10" x14ac:dyDescent="0.2">
      <c r="A3" s="242"/>
      <c r="B3" s="243"/>
      <c r="C3" s="243"/>
      <c r="D3" s="243"/>
      <c r="E3" s="243"/>
      <c r="F3" s="243"/>
      <c r="G3" s="243"/>
      <c r="H3" s="243"/>
      <c r="I3" s="243"/>
      <c r="J3" s="244"/>
    </row>
    <row r="4" spans="1:10" x14ac:dyDescent="0.2">
      <c r="A4" s="242" t="s">
        <v>199</v>
      </c>
      <c r="B4" s="243"/>
      <c r="C4" s="243"/>
      <c r="D4" s="243"/>
      <c r="E4" s="243"/>
      <c r="F4" s="243"/>
      <c r="G4" s="243"/>
      <c r="H4" s="243"/>
      <c r="I4" s="245"/>
      <c r="J4" s="246" t="s">
        <v>200</v>
      </c>
    </row>
    <row r="5" spans="1:10" x14ac:dyDescent="0.2">
      <c r="A5" s="247"/>
      <c r="B5" s="60" t="s">
        <v>201</v>
      </c>
      <c r="C5" s="60" t="s">
        <v>202</v>
      </c>
      <c r="D5" s="60" t="s">
        <v>203</v>
      </c>
      <c r="E5" s="60" t="s">
        <v>204</v>
      </c>
      <c r="F5" s="60" t="s">
        <v>205</v>
      </c>
      <c r="G5" s="60" t="s">
        <v>206</v>
      </c>
      <c r="H5" s="60" t="s">
        <v>207</v>
      </c>
      <c r="I5" s="60" t="s">
        <v>208</v>
      </c>
      <c r="J5" s="248" t="s">
        <v>209</v>
      </c>
    </row>
    <row r="6" spans="1:10" x14ac:dyDescent="0.2">
      <c r="A6" s="247" t="s">
        <v>210</v>
      </c>
      <c r="B6" s="249">
        <f>B12+B18+B24</f>
        <v>0</v>
      </c>
      <c r="C6" s="249">
        <f>C12+C18+C24</f>
        <v>0</v>
      </c>
      <c r="D6" s="249">
        <f t="shared" ref="D6:J7" si="0">D12+D18+D24</f>
        <v>0</v>
      </c>
      <c r="E6" s="249">
        <f t="shared" si="0"/>
        <v>0</v>
      </c>
      <c r="F6" s="249">
        <f t="shared" si="0"/>
        <v>0</v>
      </c>
      <c r="G6" s="249">
        <f t="shared" si="0"/>
        <v>0</v>
      </c>
      <c r="H6" s="249">
        <f t="shared" si="0"/>
        <v>0</v>
      </c>
      <c r="I6" s="249">
        <f t="shared" si="0"/>
        <v>0</v>
      </c>
      <c r="J6" s="250">
        <f t="shared" si="0"/>
        <v>0</v>
      </c>
    </row>
    <row r="7" spans="1:10" x14ac:dyDescent="0.2">
      <c r="A7" s="247" t="s">
        <v>211</v>
      </c>
      <c r="B7" s="249">
        <f>B13+B19+B25</f>
        <v>0</v>
      </c>
      <c r="C7" s="249">
        <f>C13+C19+C25</f>
        <v>0</v>
      </c>
      <c r="D7" s="249">
        <f t="shared" si="0"/>
        <v>0</v>
      </c>
      <c r="E7" s="249">
        <f t="shared" si="0"/>
        <v>0</v>
      </c>
      <c r="F7" s="249">
        <f t="shared" si="0"/>
        <v>0</v>
      </c>
      <c r="G7" s="249">
        <f t="shared" si="0"/>
        <v>0</v>
      </c>
      <c r="H7" s="249">
        <f t="shared" si="0"/>
        <v>0</v>
      </c>
      <c r="I7" s="249">
        <f t="shared" si="0"/>
        <v>0</v>
      </c>
      <c r="J7" s="250">
        <f t="shared" si="0"/>
        <v>0</v>
      </c>
    </row>
    <row r="8" spans="1:10" hidden="1" x14ac:dyDescent="0.2">
      <c r="A8" s="251" t="s">
        <v>212</v>
      </c>
      <c r="B8" s="252"/>
      <c r="C8" s="252"/>
      <c r="D8" s="252"/>
      <c r="E8" s="252"/>
      <c r="F8" s="252"/>
      <c r="G8" s="252"/>
      <c r="H8" s="252"/>
      <c r="I8" s="252"/>
      <c r="J8" s="253"/>
    </row>
    <row r="9" spans="1:10" x14ac:dyDescent="0.2">
      <c r="A9" s="242"/>
      <c r="B9" s="243"/>
      <c r="C9" s="243"/>
      <c r="D9" s="243"/>
      <c r="E9" s="243"/>
      <c r="F9" s="243"/>
      <c r="G9" s="243"/>
      <c r="H9" s="243"/>
      <c r="I9" s="243"/>
      <c r="J9" s="244"/>
    </row>
    <row r="10" spans="1:10" x14ac:dyDescent="0.2">
      <c r="A10" s="254" t="s">
        <v>213</v>
      </c>
      <c r="B10" s="243"/>
      <c r="C10" s="243"/>
      <c r="D10" s="243"/>
      <c r="E10" s="243"/>
      <c r="F10" s="243"/>
      <c r="G10" s="243"/>
      <c r="H10" s="243"/>
      <c r="I10" s="245"/>
      <c r="J10" s="246" t="s">
        <v>200</v>
      </c>
    </row>
    <row r="11" spans="1:10" x14ac:dyDescent="0.2">
      <c r="A11" s="247"/>
      <c r="B11" s="60" t="s">
        <v>201</v>
      </c>
      <c r="C11" s="60" t="s">
        <v>202</v>
      </c>
      <c r="D11" s="60" t="s">
        <v>203</v>
      </c>
      <c r="E11" s="60" t="s">
        <v>204</v>
      </c>
      <c r="F11" s="60" t="s">
        <v>205</v>
      </c>
      <c r="G11" s="60" t="s">
        <v>206</v>
      </c>
      <c r="H11" s="60" t="s">
        <v>207</v>
      </c>
      <c r="I11" s="60" t="s">
        <v>208</v>
      </c>
      <c r="J11" s="248" t="s">
        <v>209</v>
      </c>
    </row>
    <row r="12" spans="1:10" x14ac:dyDescent="0.2">
      <c r="A12" s="247" t="s">
        <v>210</v>
      </c>
      <c r="B12" s="255"/>
      <c r="C12" s="256"/>
      <c r="D12" s="255"/>
      <c r="E12" s="255"/>
      <c r="F12" s="255"/>
      <c r="G12" s="255"/>
      <c r="H12" s="255"/>
      <c r="I12" s="255"/>
      <c r="J12" s="257"/>
    </row>
    <row r="13" spans="1:10" x14ac:dyDescent="0.2">
      <c r="A13" s="247" t="s">
        <v>211</v>
      </c>
      <c r="B13" s="255"/>
      <c r="C13" s="256"/>
      <c r="D13" s="255"/>
      <c r="E13" s="255"/>
      <c r="F13" s="255"/>
      <c r="G13" s="255"/>
      <c r="H13" s="255"/>
      <c r="I13" s="255"/>
      <c r="J13" s="257"/>
    </row>
    <row r="14" spans="1:10" hidden="1" x14ac:dyDescent="0.2">
      <c r="A14" s="251" t="s">
        <v>212</v>
      </c>
      <c r="B14" s="252"/>
      <c r="C14" s="258"/>
      <c r="D14" s="252"/>
      <c r="E14" s="252"/>
      <c r="F14" s="252"/>
      <c r="G14" s="252"/>
      <c r="H14" s="252"/>
      <c r="I14" s="252"/>
      <c r="J14" s="253"/>
    </row>
    <row r="15" spans="1:10" x14ac:dyDescent="0.2">
      <c r="A15" s="242"/>
      <c r="B15" s="243"/>
      <c r="C15" s="243"/>
      <c r="D15" s="243"/>
      <c r="E15" s="243"/>
      <c r="F15" s="243"/>
      <c r="G15" s="243"/>
      <c r="H15" s="243"/>
      <c r="I15" s="243"/>
      <c r="J15" s="244"/>
    </row>
    <row r="16" spans="1:10" x14ac:dyDescent="0.2">
      <c r="A16" s="242" t="s">
        <v>214</v>
      </c>
      <c r="B16" s="243"/>
      <c r="C16" s="243"/>
      <c r="D16" s="243"/>
      <c r="E16" s="243"/>
      <c r="F16" s="243"/>
      <c r="G16" s="243"/>
      <c r="H16" s="243"/>
      <c r="I16" s="245"/>
      <c r="J16" s="246" t="s">
        <v>200</v>
      </c>
    </row>
    <row r="17" spans="1:10" x14ac:dyDescent="0.2">
      <c r="A17" s="247"/>
      <c r="B17" s="60" t="s">
        <v>201</v>
      </c>
      <c r="C17" s="60" t="s">
        <v>202</v>
      </c>
      <c r="D17" s="60" t="s">
        <v>203</v>
      </c>
      <c r="E17" s="60" t="s">
        <v>204</v>
      </c>
      <c r="F17" s="60" t="s">
        <v>205</v>
      </c>
      <c r="G17" s="60" t="s">
        <v>206</v>
      </c>
      <c r="H17" s="60" t="s">
        <v>207</v>
      </c>
      <c r="I17" s="60" t="s">
        <v>208</v>
      </c>
      <c r="J17" s="248" t="s">
        <v>209</v>
      </c>
    </row>
    <row r="18" spans="1:10" x14ac:dyDescent="0.2">
      <c r="A18" s="247" t="s">
        <v>215</v>
      </c>
      <c r="B18" s="255"/>
      <c r="C18" s="255"/>
      <c r="D18" s="255"/>
      <c r="E18" s="255"/>
      <c r="F18" s="255"/>
      <c r="G18" s="255"/>
      <c r="H18" s="255"/>
      <c r="I18" s="255"/>
      <c r="J18" s="257"/>
    </row>
    <row r="19" spans="1:10" x14ac:dyDescent="0.2">
      <c r="A19" s="247" t="s">
        <v>211</v>
      </c>
      <c r="B19" s="255"/>
      <c r="C19" s="255"/>
      <c r="D19" s="255"/>
      <c r="E19" s="255"/>
      <c r="F19" s="255"/>
      <c r="G19" s="255"/>
      <c r="H19" s="255"/>
      <c r="I19" s="255"/>
      <c r="J19" s="257"/>
    </row>
    <row r="20" spans="1:10" hidden="1" x14ac:dyDescent="0.2">
      <c r="A20" s="251" t="s">
        <v>212</v>
      </c>
      <c r="B20" s="252"/>
      <c r="C20" s="252"/>
      <c r="D20" s="252"/>
      <c r="E20" s="252"/>
      <c r="F20" s="252"/>
      <c r="G20" s="252"/>
      <c r="H20" s="252"/>
      <c r="I20" s="252"/>
      <c r="J20" s="253"/>
    </row>
    <row r="21" spans="1:10" x14ac:dyDescent="0.2">
      <c r="A21" s="242"/>
      <c r="B21" s="243"/>
      <c r="C21" s="243"/>
      <c r="D21" s="243"/>
      <c r="E21" s="243"/>
      <c r="F21" s="243"/>
      <c r="G21" s="243"/>
      <c r="H21" s="243"/>
      <c r="I21" s="243"/>
      <c r="J21" s="244"/>
    </row>
    <row r="22" spans="1:10" x14ac:dyDescent="0.2">
      <c r="A22" s="242" t="s">
        <v>216</v>
      </c>
      <c r="B22" s="243"/>
      <c r="C22" s="243"/>
      <c r="D22" s="243"/>
      <c r="E22" s="243"/>
      <c r="F22" s="243"/>
      <c r="G22" s="243"/>
      <c r="H22" s="243"/>
      <c r="I22" s="245"/>
      <c r="J22" s="246" t="s">
        <v>200</v>
      </c>
    </row>
    <row r="23" spans="1:10" x14ac:dyDescent="0.2">
      <c r="A23" s="247"/>
      <c r="B23" s="60" t="s">
        <v>201</v>
      </c>
      <c r="C23" s="60" t="s">
        <v>202</v>
      </c>
      <c r="D23" s="60" t="s">
        <v>203</v>
      </c>
      <c r="E23" s="60" t="s">
        <v>204</v>
      </c>
      <c r="F23" s="60" t="s">
        <v>205</v>
      </c>
      <c r="G23" s="60" t="s">
        <v>206</v>
      </c>
      <c r="H23" s="60" t="s">
        <v>207</v>
      </c>
      <c r="I23" s="60" t="s">
        <v>208</v>
      </c>
      <c r="J23" s="248" t="s">
        <v>209</v>
      </c>
    </row>
    <row r="24" spans="1:10" x14ac:dyDescent="0.2">
      <c r="A24" s="247" t="s">
        <v>215</v>
      </c>
      <c r="B24" s="255"/>
      <c r="C24" s="255"/>
      <c r="D24" s="255"/>
      <c r="E24" s="255"/>
      <c r="F24" s="255"/>
      <c r="G24" s="255"/>
      <c r="H24" s="255"/>
      <c r="I24" s="255"/>
      <c r="J24" s="257"/>
    </row>
    <row r="25" spans="1:10" ht="14.25" thickBot="1" x14ac:dyDescent="0.25">
      <c r="A25" s="259" t="s">
        <v>211</v>
      </c>
      <c r="B25" s="260"/>
      <c r="C25" s="260"/>
      <c r="D25" s="260"/>
      <c r="E25" s="260"/>
      <c r="F25" s="260"/>
      <c r="G25" s="260"/>
      <c r="H25" s="260"/>
      <c r="I25" s="260"/>
      <c r="J25" s="261"/>
    </row>
    <row r="26" spans="1:10" hidden="1" x14ac:dyDescent="0.2">
      <c r="A26" s="262" t="s">
        <v>212</v>
      </c>
      <c r="B26" s="262"/>
      <c r="C26" s="262"/>
      <c r="D26" s="262"/>
      <c r="E26" s="262"/>
      <c r="F26" s="262"/>
      <c r="G26" s="262"/>
      <c r="H26" s="262"/>
      <c r="I26" s="262"/>
      <c r="J26" s="262"/>
    </row>
    <row r="27" spans="1:10" x14ac:dyDescent="0.2">
      <c r="A27" s="237"/>
      <c r="B27" s="237"/>
      <c r="C27" s="237"/>
      <c r="D27" s="237"/>
      <c r="E27" s="237"/>
      <c r="F27" s="237"/>
      <c r="G27" s="237"/>
      <c r="H27" s="237"/>
      <c r="I27" s="237"/>
      <c r="J27" s="237"/>
    </row>
    <row r="28" spans="1:10" x14ac:dyDescent="0.15">
      <c r="A28" s="263" t="s">
        <v>217</v>
      </c>
      <c r="B28" s="264"/>
      <c r="C28" s="264"/>
      <c r="D28" s="264"/>
      <c r="E28" s="264"/>
      <c r="F28" s="264"/>
      <c r="G28" s="264"/>
      <c r="H28" s="264"/>
      <c r="I28" s="264"/>
      <c r="J28" s="265"/>
    </row>
    <row r="29" spans="1:10" x14ac:dyDescent="0.15">
      <c r="A29" s="266"/>
      <c r="B29" s="267"/>
      <c r="C29" s="267"/>
      <c r="D29" s="267"/>
      <c r="E29" s="267"/>
      <c r="F29" s="267"/>
      <c r="G29" s="267"/>
      <c r="H29" s="267"/>
      <c r="I29" s="267"/>
      <c r="J29" s="268"/>
    </row>
  </sheetData>
  <mergeCells count="2">
    <mergeCell ref="A2:J2"/>
    <mergeCell ref="A28:J29"/>
  </mergeCells>
  <phoneticPr fontId="3"/>
  <pageMargins left="0.7" right="0.7" top="0.75" bottom="0.75" header="0.3" footer="0.3"/>
  <pageSetup paperSize="9" scale="62" orientation="portrait" r:id="rId1"/>
  <headerFooter>
    <oddHeader>&amp;R&amp;"Calibri"&amp;B&amp;18【別紙7】クレジット活用実績</oddHeader>
  </headerFooter>
  <colBreaks count="1" manualBreakCount="1">
    <brk id="10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view="pageBreakPreview" topLeftCell="B1" zoomScale="60" zoomScaleNormal="100" workbookViewId="0">
      <selection activeCell="C35" sqref="C35"/>
    </sheetView>
  </sheetViews>
  <sheetFormatPr defaultRowHeight="13.5" x14ac:dyDescent="0.15"/>
  <cols>
    <col min="1" max="1" width="3.375" customWidth="1"/>
    <col min="2" max="2" width="10.5" customWidth="1"/>
    <col min="3" max="3" width="36.75" bestFit="1" customWidth="1"/>
    <col min="4" max="9" width="19.125" customWidth="1"/>
  </cols>
  <sheetData>
    <row r="1" spans="1:9" ht="16.5" thickBot="1" x14ac:dyDescent="0.2">
      <c r="A1" s="269"/>
      <c r="B1" s="269"/>
      <c r="C1" s="269"/>
      <c r="D1" s="269"/>
      <c r="E1" s="269"/>
      <c r="F1" s="269"/>
      <c r="G1" s="270"/>
      <c r="H1" s="269"/>
      <c r="I1" s="2"/>
    </row>
    <row r="2" spans="1:9" ht="18" thickBot="1" x14ac:dyDescent="0.2">
      <c r="A2" s="269"/>
      <c r="B2" s="271" t="s">
        <v>218</v>
      </c>
      <c r="C2" s="272"/>
      <c r="D2" s="272"/>
      <c r="E2" s="272"/>
      <c r="F2" s="272"/>
      <c r="G2" s="272"/>
      <c r="H2" s="272"/>
      <c r="I2" s="273"/>
    </row>
    <row r="3" spans="1:9" ht="15.75" thickTop="1" x14ac:dyDescent="0.15">
      <c r="A3" s="269"/>
      <c r="B3" s="274"/>
      <c r="C3" s="275" t="s">
        <v>219</v>
      </c>
      <c r="D3" s="275" t="s">
        <v>220</v>
      </c>
      <c r="E3" s="275"/>
      <c r="F3" s="275"/>
      <c r="G3" s="275"/>
      <c r="H3" s="275"/>
      <c r="I3" s="276"/>
    </row>
    <row r="4" spans="1:9" ht="15" x14ac:dyDescent="0.15">
      <c r="A4" s="269"/>
      <c r="B4" s="220"/>
      <c r="C4" s="214"/>
      <c r="D4" s="277" t="s">
        <v>221</v>
      </c>
      <c r="E4" s="277"/>
      <c r="F4" s="277"/>
      <c r="G4" s="278" t="s">
        <v>222</v>
      </c>
      <c r="H4" s="278"/>
      <c r="I4" s="279"/>
    </row>
    <row r="5" spans="1:9" ht="15" x14ac:dyDescent="0.15">
      <c r="A5" s="269"/>
      <c r="B5" s="220"/>
      <c r="C5" s="214"/>
      <c r="D5" s="280" t="s">
        <v>194</v>
      </c>
      <c r="E5" s="280" t="s">
        <v>223</v>
      </c>
      <c r="F5" s="280" t="s">
        <v>224</v>
      </c>
      <c r="G5" s="280" t="s">
        <v>194</v>
      </c>
      <c r="H5" s="280" t="s">
        <v>223</v>
      </c>
      <c r="I5" s="281" t="s">
        <v>224</v>
      </c>
    </row>
    <row r="6" spans="1:9" ht="15" x14ac:dyDescent="0.15">
      <c r="A6" s="269"/>
      <c r="B6" s="282" t="s">
        <v>225</v>
      </c>
      <c r="C6" s="283" t="s">
        <v>226</v>
      </c>
      <c r="D6" s="284">
        <v>0</v>
      </c>
      <c r="E6" s="284">
        <v>0</v>
      </c>
      <c r="F6" s="284">
        <v>0</v>
      </c>
      <c r="G6" s="285">
        <v>0</v>
      </c>
      <c r="H6" s="285">
        <v>0</v>
      </c>
      <c r="I6" s="286">
        <v>0</v>
      </c>
    </row>
    <row r="7" spans="1:9" ht="15" x14ac:dyDescent="0.15">
      <c r="A7" s="269"/>
      <c r="B7" s="287"/>
      <c r="C7" s="283" t="s">
        <v>227</v>
      </c>
      <c r="D7" s="284">
        <v>0</v>
      </c>
      <c r="E7" s="284">
        <v>0</v>
      </c>
      <c r="F7" s="284">
        <v>0</v>
      </c>
      <c r="G7" s="285">
        <v>0</v>
      </c>
      <c r="H7" s="285">
        <v>0</v>
      </c>
      <c r="I7" s="286">
        <v>0</v>
      </c>
    </row>
    <row r="8" spans="1:9" ht="15" x14ac:dyDescent="0.15">
      <c r="A8" s="269"/>
      <c r="B8" s="287"/>
      <c r="C8" s="283" t="s">
        <v>228</v>
      </c>
      <c r="D8" s="284">
        <v>0</v>
      </c>
      <c r="E8" s="284">
        <v>0</v>
      </c>
      <c r="F8" s="284">
        <v>0</v>
      </c>
      <c r="G8" s="285">
        <v>0</v>
      </c>
      <c r="H8" s="285">
        <v>0</v>
      </c>
      <c r="I8" s="286">
        <v>0</v>
      </c>
    </row>
    <row r="9" spans="1:9" ht="15" x14ac:dyDescent="0.15">
      <c r="A9" s="269"/>
      <c r="B9" s="287"/>
      <c r="C9" s="283" t="s">
        <v>229</v>
      </c>
      <c r="D9" s="284">
        <v>0</v>
      </c>
      <c r="E9" s="284">
        <v>0</v>
      </c>
      <c r="F9" s="284">
        <v>0</v>
      </c>
      <c r="G9" s="285">
        <v>0</v>
      </c>
      <c r="H9" s="285">
        <v>0</v>
      </c>
      <c r="I9" s="286">
        <v>0</v>
      </c>
    </row>
    <row r="10" spans="1:9" ht="15" x14ac:dyDescent="0.15">
      <c r="A10" s="269"/>
      <c r="B10" s="287"/>
      <c r="C10" s="283" t="s">
        <v>230</v>
      </c>
      <c r="D10" s="284">
        <v>0</v>
      </c>
      <c r="E10" s="284">
        <v>0</v>
      </c>
      <c r="F10" s="284">
        <v>0</v>
      </c>
      <c r="G10" s="285">
        <v>0</v>
      </c>
      <c r="H10" s="285">
        <v>0</v>
      </c>
      <c r="I10" s="286">
        <v>0</v>
      </c>
    </row>
    <row r="11" spans="1:9" ht="15" x14ac:dyDescent="0.15">
      <c r="A11" s="269"/>
      <c r="B11" s="287"/>
      <c r="C11" s="283" t="s">
        <v>231</v>
      </c>
      <c r="D11" s="284">
        <v>0</v>
      </c>
      <c r="E11" s="284">
        <v>0</v>
      </c>
      <c r="F11" s="284">
        <v>0</v>
      </c>
      <c r="G11" s="285">
        <v>0</v>
      </c>
      <c r="H11" s="285">
        <v>0</v>
      </c>
      <c r="I11" s="286">
        <v>0</v>
      </c>
    </row>
    <row r="12" spans="1:9" ht="15" x14ac:dyDescent="0.15">
      <c r="A12" s="269"/>
      <c r="B12" s="287"/>
      <c r="C12" s="283"/>
      <c r="D12" s="284"/>
      <c r="E12" s="284"/>
      <c r="F12" s="284"/>
      <c r="G12" s="285"/>
      <c r="H12" s="285"/>
      <c r="I12" s="286"/>
    </row>
    <row r="13" spans="1:9" ht="15" x14ac:dyDescent="0.15">
      <c r="A13" s="269"/>
      <c r="B13" s="288"/>
      <c r="C13" s="283"/>
      <c r="D13" s="284"/>
      <c r="E13" s="284"/>
      <c r="F13" s="284"/>
      <c r="G13" s="285"/>
      <c r="H13" s="285"/>
      <c r="I13" s="286"/>
    </row>
    <row r="14" spans="1:9" ht="15" x14ac:dyDescent="0.15">
      <c r="A14" s="269"/>
      <c r="B14" s="289" t="s">
        <v>232</v>
      </c>
      <c r="C14" s="283" t="s">
        <v>233</v>
      </c>
      <c r="D14" s="284">
        <v>0</v>
      </c>
      <c r="E14" s="284">
        <v>0</v>
      </c>
      <c r="F14" s="284">
        <v>0</v>
      </c>
      <c r="G14" s="285">
        <v>0</v>
      </c>
      <c r="H14" s="285">
        <v>0</v>
      </c>
      <c r="I14" s="286">
        <v>0</v>
      </c>
    </row>
    <row r="15" spans="1:9" ht="15" x14ac:dyDescent="0.15">
      <c r="A15" s="269"/>
      <c r="B15" s="290"/>
      <c r="C15" s="283" t="s">
        <v>234</v>
      </c>
      <c r="D15" s="284">
        <v>0</v>
      </c>
      <c r="E15" s="284">
        <v>0</v>
      </c>
      <c r="F15" s="284">
        <v>0</v>
      </c>
      <c r="G15" s="285">
        <v>0</v>
      </c>
      <c r="H15" s="285">
        <v>0</v>
      </c>
      <c r="I15" s="286">
        <v>0</v>
      </c>
    </row>
    <row r="16" spans="1:9" ht="15" x14ac:dyDescent="0.15">
      <c r="A16" s="269"/>
      <c r="B16" s="290"/>
      <c r="C16" s="283" t="s">
        <v>235</v>
      </c>
      <c r="D16" s="284">
        <v>0</v>
      </c>
      <c r="E16" s="284">
        <v>0</v>
      </c>
      <c r="F16" s="284">
        <v>0</v>
      </c>
      <c r="G16" s="285">
        <v>0</v>
      </c>
      <c r="H16" s="285">
        <v>0</v>
      </c>
      <c r="I16" s="286">
        <v>0</v>
      </c>
    </row>
    <row r="17" spans="1:9" ht="15" x14ac:dyDescent="0.15">
      <c r="A17" s="269"/>
      <c r="B17" s="290"/>
      <c r="C17" s="283" t="s">
        <v>236</v>
      </c>
      <c r="D17" s="284">
        <v>0</v>
      </c>
      <c r="E17" s="284">
        <v>0</v>
      </c>
      <c r="F17" s="284">
        <v>0</v>
      </c>
      <c r="G17" s="285">
        <v>0</v>
      </c>
      <c r="H17" s="285">
        <v>0</v>
      </c>
      <c r="I17" s="286">
        <v>0</v>
      </c>
    </row>
    <row r="18" spans="1:9" ht="15" x14ac:dyDescent="0.15">
      <c r="A18" s="269"/>
      <c r="B18" s="290"/>
      <c r="C18" s="283" t="s">
        <v>237</v>
      </c>
      <c r="D18" s="284">
        <v>0</v>
      </c>
      <c r="E18" s="284">
        <v>0</v>
      </c>
      <c r="F18" s="284">
        <v>0</v>
      </c>
      <c r="G18" s="285">
        <v>0</v>
      </c>
      <c r="H18" s="285">
        <v>0</v>
      </c>
      <c r="I18" s="286">
        <v>0</v>
      </c>
    </row>
    <row r="19" spans="1:9" ht="15" x14ac:dyDescent="0.15">
      <c r="A19" s="269"/>
      <c r="B19" s="291"/>
      <c r="C19" s="283"/>
      <c r="D19" s="284"/>
      <c r="E19" s="284"/>
      <c r="F19" s="284"/>
      <c r="G19" s="285"/>
      <c r="H19" s="285"/>
      <c r="I19" s="286"/>
    </row>
    <row r="20" spans="1:9" ht="15" x14ac:dyDescent="0.15">
      <c r="A20" s="269"/>
      <c r="B20" s="289" t="s">
        <v>238</v>
      </c>
      <c r="C20" s="283" t="s">
        <v>239</v>
      </c>
      <c r="D20" s="284">
        <v>0</v>
      </c>
      <c r="E20" s="284">
        <v>0</v>
      </c>
      <c r="F20" s="284">
        <v>0</v>
      </c>
      <c r="G20" s="285">
        <v>0</v>
      </c>
      <c r="H20" s="285">
        <v>0</v>
      </c>
      <c r="I20" s="286">
        <v>0</v>
      </c>
    </row>
    <row r="21" spans="1:9" ht="15" x14ac:dyDescent="0.15">
      <c r="A21" s="269"/>
      <c r="B21" s="290"/>
      <c r="C21" s="283" t="s">
        <v>240</v>
      </c>
      <c r="D21" s="284">
        <v>0</v>
      </c>
      <c r="E21" s="284">
        <v>0</v>
      </c>
      <c r="F21" s="284">
        <v>0</v>
      </c>
      <c r="G21" s="285">
        <v>0</v>
      </c>
      <c r="H21" s="285">
        <v>0</v>
      </c>
      <c r="I21" s="286">
        <v>0</v>
      </c>
    </row>
    <row r="22" spans="1:9" ht="15" x14ac:dyDescent="0.15">
      <c r="A22" s="269"/>
      <c r="B22" s="290"/>
      <c r="C22" s="283" t="s">
        <v>241</v>
      </c>
      <c r="D22" s="284">
        <v>0</v>
      </c>
      <c r="E22" s="284">
        <v>0</v>
      </c>
      <c r="F22" s="284">
        <v>0</v>
      </c>
      <c r="G22" s="285">
        <v>0</v>
      </c>
      <c r="H22" s="285">
        <v>0</v>
      </c>
      <c r="I22" s="286">
        <v>0</v>
      </c>
    </row>
    <row r="23" spans="1:9" ht="15" x14ac:dyDescent="0.15">
      <c r="A23" s="269"/>
      <c r="B23" s="291"/>
      <c r="C23" s="283"/>
      <c r="D23" s="284"/>
      <c r="E23" s="284"/>
      <c r="F23" s="284"/>
      <c r="G23" s="285"/>
      <c r="H23" s="285"/>
      <c r="I23" s="286"/>
    </row>
    <row r="24" spans="1:9" ht="15" x14ac:dyDescent="0.15">
      <c r="A24" s="269"/>
      <c r="B24" s="292" t="s">
        <v>242</v>
      </c>
      <c r="C24" s="283" t="s">
        <v>243</v>
      </c>
      <c r="D24" s="284">
        <v>0</v>
      </c>
      <c r="E24" s="284">
        <v>0</v>
      </c>
      <c r="F24" s="284">
        <v>0</v>
      </c>
      <c r="G24" s="285">
        <v>0</v>
      </c>
      <c r="H24" s="285">
        <v>0</v>
      </c>
      <c r="I24" s="286">
        <v>0</v>
      </c>
    </row>
    <row r="25" spans="1:9" ht="15" x14ac:dyDescent="0.15">
      <c r="A25" s="269"/>
      <c r="B25" s="292"/>
      <c r="C25" s="283" t="s">
        <v>244</v>
      </c>
      <c r="D25" s="284">
        <v>0</v>
      </c>
      <c r="E25" s="284">
        <v>0</v>
      </c>
      <c r="F25" s="284">
        <v>0</v>
      </c>
      <c r="G25" s="285">
        <v>0</v>
      </c>
      <c r="H25" s="285">
        <v>0</v>
      </c>
      <c r="I25" s="286">
        <v>0</v>
      </c>
    </row>
    <row r="26" spans="1:9" ht="15.75" thickBot="1" x14ac:dyDescent="0.2">
      <c r="A26" s="269"/>
      <c r="B26" s="293"/>
      <c r="C26" s="294" t="s">
        <v>245</v>
      </c>
      <c r="D26" s="295">
        <v>0</v>
      </c>
      <c r="E26" s="295">
        <v>0</v>
      </c>
      <c r="F26" s="295">
        <v>0</v>
      </c>
      <c r="G26" s="296">
        <v>0</v>
      </c>
      <c r="H26" s="296">
        <v>0</v>
      </c>
      <c r="I26" s="297">
        <v>0</v>
      </c>
    </row>
  </sheetData>
  <mergeCells count="10">
    <mergeCell ref="B6:B13"/>
    <mergeCell ref="B14:B19"/>
    <mergeCell ref="B20:B23"/>
    <mergeCell ref="B24:B26"/>
    <mergeCell ref="B2:I2"/>
    <mergeCell ref="B3:B5"/>
    <mergeCell ref="C3:C5"/>
    <mergeCell ref="D3:I3"/>
    <mergeCell ref="D4:F4"/>
    <mergeCell ref="G4:I4"/>
  </mergeCells>
  <phoneticPr fontId="3"/>
  <pageMargins left="0.7" right="0.7" top="0.75" bottom="0.75" header="0.3" footer="0.3"/>
  <pageSetup paperSize="9" scale="54" orientation="portrait" r:id="rId1"/>
  <headerFooter>
    <oddHeader>&amp;R&amp;"Calibri"&amp;B&amp;18【別紙8】業務部門の対策と削減効果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"/>
  <sheetViews>
    <sheetView view="pageBreakPreview" zoomScale="60" zoomScaleNormal="100" workbookViewId="0">
      <selection sqref="A1:J5"/>
    </sheetView>
  </sheetViews>
  <sheetFormatPr defaultRowHeight="13.5" x14ac:dyDescent="0.15"/>
  <cols>
    <col min="1" max="10" width="8.625" customWidth="1"/>
  </cols>
  <sheetData>
    <row r="1" spans="1:10" ht="15.75" x14ac:dyDescent="0.25">
      <c r="A1" s="1"/>
      <c r="B1" s="1"/>
      <c r="C1" s="1"/>
      <c r="D1" s="1"/>
      <c r="E1" s="1"/>
      <c r="F1" s="1"/>
      <c r="G1" s="1"/>
      <c r="H1" s="1"/>
      <c r="I1" s="24"/>
      <c r="J1" s="24"/>
    </row>
    <row r="2" spans="1:10" ht="18.75" x14ac:dyDescent="0.15">
      <c r="A2" s="25" t="s">
        <v>9</v>
      </c>
      <c r="B2" s="3"/>
      <c r="C2" s="3"/>
      <c r="D2" s="3"/>
      <c r="E2" s="3"/>
      <c r="F2" s="3"/>
      <c r="G2" s="3"/>
      <c r="H2" s="3"/>
      <c r="I2" s="3"/>
      <c r="J2" s="3"/>
    </row>
    <row r="3" spans="1:10" ht="15.75" x14ac:dyDescent="0.15">
      <c r="A3" s="26"/>
      <c r="B3" s="27"/>
      <c r="C3" s="27"/>
      <c r="D3" s="27"/>
      <c r="E3" s="27"/>
      <c r="F3" s="27"/>
      <c r="G3" s="28" t="str">
        <f>'[1]入力（基礎）'!C2</f>
        <v>日本新聞協会</v>
      </c>
      <c r="H3" s="28"/>
      <c r="I3" s="28"/>
      <c r="J3" s="28"/>
    </row>
    <row r="4" spans="1:10" ht="15" x14ac:dyDescent="0.25">
      <c r="A4" s="29" t="s">
        <v>10</v>
      </c>
      <c r="B4" s="30"/>
      <c r="C4" s="30"/>
      <c r="D4" s="30"/>
      <c r="E4" s="30"/>
      <c r="F4" s="30"/>
      <c r="G4" s="30"/>
      <c r="H4" s="30"/>
      <c r="I4" s="1"/>
      <c r="J4" s="1"/>
    </row>
    <row r="5" spans="1:10" ht="15" x14ac:dyDescent="0.25">
      <c r="A5" s="31" t="s">
        <v>11</v>
      </c>
      <c r="B5" s="1"/>
      <c r="C5" s="1"/>
      <c r="D5" s="1"/>
      <c r="E5" s="1"/>
      <c r="F5" s="1"/>
      <c r="G5" s="1"/>
      <c r="H5" s="1"/>
      <c r="I5" s="1"/>
      <c r="J5" s="1"/>
    </row>
  </sheetData>
  <mergeCells count="3">
    <mergeCell ref="I1:J1"/>
    <mergeCell ref="A2:J2"/>
    <mergeCell ref="G3:J3"/>
  </mergeCells>
  <phoneticPr fontId="3"/>
  <pageMargins left="0.7" right="0.7" top="0.75" bottom="0.75" header="0.3" footer="0.3"/>
  <pageSetup paperSize="9" orientation="portrait" r:id="rId1"/>
  <headerFooter>
    <oddHeader>&amp;R&amp;"Calibri"&amp;B&amp;18【別紙2】各企業の目標水準値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view="pageBreakPreview" zoomScale="60" zoomScaleNormal="100" workbookViewId="0">
      <selection sqref="A1:E29"/>
    </sheetView>
  </sheetViews>
  <sheetFormatPr defaultRowHeight="13.5" x14ac:dyDescent="0.15"/>
  <cols>
    <col min="1" max="1" width="21.625" customWidth="1"/>
    <col min="2" max="2" width="9.875" customWidth="1"/>
    <col min="3" max="4" width="20.125" customWidth="1"/>
    <col min="5" max="5" width="31.875" customWidth="1"/>
  </cols>
  <sheetData>
    <row r="1" spans="1:5" ht="15" x14ac:dyDescent="0.25">
      <c r="A1" s="1"/>
      <c r="B1" s="1"/>
      <c r="C1" s="1"/>
      <c r="D1" s="1"/>
      <c r="E1" s="1"/>
    </row>
    <row r="2" spans="1:5" ht="19.5" thickBot="1" x14ac:dyDescent="0.3">
      <c r="A2" s="1"/>
      <c r="B2" s="1"/>
      <c r="C2" s="1"/>
      <c r="D2" s="1"/>
      <c r="E2" s="32"/>
    </row>
    <row r="3" spans="1:5" ht="21" x14ac:dyDescent="0.15">
      <c r="A3" s="33" t="s">
        <v>12</v>
      </c>
      <c r="B3" s="34"/>
      <c r="C3" s="34"/>
      <c r="D3" s="34"/>
      <c r="E3" s="35"/>
    </row>
    <row r="4" spans="1:5" ht="15" x14ac:dyDescent="0.25">
      <c r="A4" s="36"/>
      <c r="B4" s="14"/>
      <c r="C4" s="14"/>
      <c r="D4" s="14"/>
      <c r="E4" s="37"/>
    </row>
    <row r="5" spans="1:5" ht="15" x14ac:dyDescent="0.15">
      <c r="A5" s="38" t="s">
        <v>13</v>
      </c>
      <c r="B5" s="39" t="s">
        <v>14</v>
      </c>
      <c r="C5" s="39" t="s">
        <v>15</v>
      </c>
      <c r="D5" s="39" t="s">
        <v>16</v>
      </c>
      <c r="E5" s="40" t="s">
        <v>17</v>
      </c>
    </row>
    <row r="6" spans="1:5" ht="15" x14ac:dyDescent="0.15">
      <c r="A6" s="41" t="s">
        <v>18</v>
      </c>
      <c r="B6" s="42"/>
      <c r="C6" s="43"/>
      <c r="D6" s="44"/>
      <c r="E6" s="45"/>
    </row>
    <row r="7" spans="1:5" ht="15" x14ac:dyDescent="0.15">
      <c r="A7" s="41"/>
      <c r="B7" s="42"/>
      <c r="C7" s="42"/>
      <c r="D7" s="42"/>
      <c r="E7" s="45"/>
    </row>
    <row r="8" spans="1:5" ht="15" x14ac:dyDescent="0.15">
      <c r="A8" s="41"/>
      <c r="B8" s="42"/>
      <c r="C8" s="42"/>
      <c r="D8" s="42"/>
      <c r="E8" s="45"/>
    </row>
    <row r="9" spans="1:5" ht="15" x14ac:dyDescent="0.15">
      <c r="A9" s="41" t="s">
        <v>19</v>
      </c>
      <c r="B9" s="42"/>
      <c r="C9" s="42"/>
      <c r="D9" s="42"/>
      <c r="E9" s="46"/>
    </row>
    <row r="10" spans="1:5" ht="15" x14ac:dyDescent="0.15">
      <c r="A10" s="41"/>
      <c r="B10" s="42"/>
      <c r="C10" s="42"/>
      <c r="D10" s="47"/>
      <c r="E10" s="46"/>
    </row>
    <row r="11" spans="1:5" ht="15" x14ac:dyDescent="0.15">
      <c r="A11" s="41"/>
      <c r="B11" s="42"/>
      <c r="C11" s="42"/>
      <c r="D11" s="47"/>
      <c r="E11" s="45"/>
    </row>
    <row r="12" spans="1:5" ht="15" x14ac:dyDescent="0.15">
      <c r="A12" s="41" t="s">
        <v>20</v>
      </c>
      <c r="B12" s="42"/>
      <c r="C12" s="44"/>
      <c r="D12" s="44"/>
      <c r="E12" s="48"/>
    </row>
    <row r="13" spans="1:5" ht="15" x14ac:dyDescent="0.15">
      <c r="A13" s="41"/>
      <c r="B13" s="42"/>
      <c r="C13" s="42"/>
      <c r="D13" s="42"/>
      <c r="E13" s="48"/>
    </row>
    <row r="14" spans="1:5" ht="15" x14ac:dyDescent="0.15">
      <c r="A14" s="41"/>
      <c r="B14" s="42"/>
      <c r="C14" s="42"/>
      <c r="D14" s="42"/>
      <c r="E14" s="45"/>
    </row>
    <row r="15" spans="1:5" ht="15" x14ac:dyDescent="0.15">
      <c r="A15" s="41" t="s">
        <v>21</v>
      </c>
      <c r="B15" s="42"/>
      <c r="C15" s="42"/>
      <c r="D15" s="44"/>
      <c r="E15" s="48"/>
    </row>
    <row r="16" spans="1:5" ht="15" x14ac:dyDescent="0.15">
      <c r="A16" s="41"/>
      <c r="B16" s="42"/>
      <c r="C16" s="44"/>
      <c r="D16" s="42"/>
      <c r="E16" s="48"/>
    </row>
    <row r="17" spans="1:5" ht="15" x14ac:dyDescent="0.15">
      <c r="A17" s="41"/>
      <c r="B17" s="42"/>
      <c r="C17" s="42"/>
      <c r="D17" s="42"/>
      <c r="E17" s="45"/>
    </row>
    <row r="18" spans="1:5" ht="15" x14ac:dyDescent="0.15">
      <c r="A18" s="41" t="s">
        <v>22</v>
      </c>
      <c r="B18" s="42"/>
      <c r="C18" s="42"/>
      <c r="D18" s="42"/>
      <c r="E18" s="48"/>
    </row>
    <row r="19" spans="1:5" ht="15" x14ac:dyDescent="0.15">
      <c r="A19" s="41"/>
      <c r="B19" s="42"/>
      <c r="C19" s="42"/>
      <c r="D19" s="42"/>
      <c r="E19" s="45"/>
    </row>
    <row r="20" spans="1:5" ht="15" x14ac:dyDescent="0.15">
      <c r="A20" s="41"/>
      <c r="B20" s="42"/>
      <c r="C20" s="42"/>
      <c r="D20" s="42"/>
      <c r="E20" s="45"/>
    </row>
    <row r="21" spans="1:5" ht="15" x14ac:dyDescent="0.15">
      <c r="A21" s="41" t="s">
        <v>23</v>
      </c>
      <c r="B21" s="42"/>
      <c r="C21" s="44"/>
      <c r="D21" s="49"/>
      <c r="E21" s="48"/>
    </row>
    <row r="22" spans="1:5" ht="15.75" thickBot="1" x14ac:dyDescent="0.3">
      <c r="A22" s="50"/>
      <c r="B22" s="51"/>
      <c r="C22" s="51"/>
      <c r="D22" s="51"/>
      <c r="E22" s="52"/>
    </row>
    <row r="23" spans="1:5" ht="15" x14ac:dyDescent="0.25">
      <c r="A23" s="1"/>
      <c r="B23" s="1"/>
      <c r="C23" s="1"/>
      <c r="D23" s="1"/>
      <c r="E23" s="1"/>
    </row>
    <row r="24" spans="1:5" x14ac:dyDescent="0.15">
      <c r="A24" s="53" t="s">
        <v>24</v>
      </c>
      <c r="B24" s="54"/>
      <c r="C24" s="54"/>
      <c r="D24" s="54"/>
      <c r="E24" s="54"/>
    </row>
    <row r="25" spans="1:5" x14ac:dyDescent="0.15">
      <c r="A25" s="54"/>
      <c r="B25" s="54"/>
      <c r="C25" s="54"/>
      <c r="D25" s="54"/>
      <c r="E25" s="54"/>
    </row>
    <row r="26" spans="1:5" x14ac:dyDescent="0.15">
      <c r="A26" s="54"/>
      <c r="B26" s="54"/>
      <c r="C26" s="54"/>
      <c r="D26" s="54"/>
      <c r="E26" s="54"/>
    </row>
    <row r="27" spans="1:5" x14ac:dyDescent="0.15">
      <c r="A27" s="54"/>
      <c r="B27" s="54"/>
      <c r="C27" s="54"/>
      <c r="D27" s="54"/>
      <c r="E27" s="54"/>
    </row>
    <row r="28" spans="1:5" ht="14.25" x14ac:dyDescent="0.15">
      <c r="A28" s="55" t="s">
        <v>25</v>
      </c>
      <c r="B28" s="55"/>
      <c r="C28" s="55"/>
      <c r="D28" s="55"/>
      <c r="E28" s="55"/>
    </row>
    <row r="29" spans="1:5" ht="15" x14ac:dyDescent="0.25">
      <c r="A29" s="1" t="s">
        <v>26</v>
      </c>
      <c r="B29" s="1"/>
      <c r="C29" s="1"/>
      <c r="D29" s="1"/>
      <c r="E29" s="1"/>
    </row>
  </sheetData>
  <mergeCells count="3">
    <mergeCell ref="A3:E3"/>
    <mergeCell ref="A24:E27"/>
    <mergeCell ref="A28:E28"/>
  </mergeCells>
  <phoneticPr fontId="3"/>
  <dataValidations count="1">
    <dataValidation type="list" allowBlank="1" showInputMessage="1" showErrorMessage="1" sqref="B6:B22">
      <formula1>$G$5:$G$12</formula1>
    </dataValidation>
  </dataValidations>
  <pageMargins left="0.7" right="0.7" top="0.75" bottom="0.75" header="0.3" footer="0.3"/>
  <pageSetup paperSize="9" scale="86" orientation="portrait" r:id="rId1"/>
  <headerFooter>
    <oddHeader>&amp;R&amp;"Calibri"&amp;B&amp;18【別紙3】変更点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3"/>
  <sheetViews>
    <sheetView view="pageBreakPreview" zoomScale="60" zoomScaleNormal="100" workbookViewId="0">
      <selection sqref="A1:AD63"/>
    </sheetView>
  </sheetViews>
  <sheetFormatPr defaultRowHeight="13.5" x14ac:dyDescent="0.15"/>
  <cols>
    <col min="1" max="1" width="18.75" customWidth="1"/>
    <col min="2" max="3" width="14.625" customWidth="1"/>
    <col min="4" max="28" width="10" customWidth="1"/>
    <col min="29" max="30" width="12" bestFit="1" customWidth="1"/>
  </cols>
  <sheetData>
    <row r="1" spans="1:30" ht="15" x14ac:dyDescent="0.2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7"/>
      <c r="AD1" s="57"/>
    </row>
    <row r="2" spans="1:30" x14ac:dyDescent="0.2">
      <c r="A2" s="58" t="s">
        <v>27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6"/>
    </row>
    <row r="3" spans="1:30" x14ac:dyDescent="0.2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6"/>
    </row>
    <row r="4" spans="1:30" x14ac:dyDescent="0.2">
      <c r="A4" s="59" t="s">
        <v>28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</row>
    <row r="5" spans="1:30" x14ac:dyDescent="0.15">
      <c r="A5" s="60" t="s">
        <v>29</v>
      </c>
      <c r="B5" s="60" t="s">
        <v>30</v>
      </c>
      <c r="C5" s="60"/>
      <c r="D5" s="60" t="s">
        <v>31</v>
      </c>
      <c r="E5" s="60" t="s">
        <v>32</v>
      </c>
      <c r="F5" s="60" t="s">
        <v>33</v>
      </c>
      <c r="G5" s="60" t="s">
        <v>34</v>
      </c>
      <c r="H5" s="60" t="s">
        <v>35</v>
      </c>
      <c r="I5" s="60" t="s">
        <v>36</v>
      </c>
      <c r="J5" s="60" t="s">
        <v>37</v>
      </c>
      <c r="K5" s="60" t="s">
        <v>38</v>
      </c>
      <c r="L5" s="60" t="s">
        <v>39</v>
      </c>
      <c r="M5" s="60" t="s">
        <v>40</v>
      </c>
      <c r="N5" s="60" t="s">
        <v>41</v>
      </c>
      <c r="O5" s="60" t="s">
        <v>42</v>
      </c>
      <c r="P5" s="60" t="s">
        <v>43</v>
      </c>
      <c r="Q5" s="60" t="s">
        <v>44</v>
      </c>
      <c r="R5" s="60" t="s">
        <v>45</v>
      </c>
      <c r="S5" s="60" t="s">
        <v>46</v>
      </c>
      <c r="T5" s="60" t="s">
        <v>47</v>
      </c>
      <c r="U5" s="60" t="s">
        <v>48</v>
      </c>
      <c r="V5" s="60" t="s">
        <v>49</v>
      </c>
      <c r="W5" s="60" t="s">
        <v>50</v>
      </c>
      <c r="X5" s="60" t="s">
        <v>51</v>
      </c>
      <c r="Y5" s="60" t="s">
        <v>52</v>
      </c>
      <c r="Z5" s="60" t="s">
        <v>53</v>
      </c>
      <c r="AA5" s="60" t="s">
        <v>54</v>
      </c>
      <c r="AB5" s="60" t="s">
        <v>55</v>
      </c>
      <c r="AC5" s="60" t="s">
        <v>56</v>
      </c>
      <c r="AD5" s="60" t="s">
        <v>57</v>
      </c>
    </row>
    <row r="6" spans="1:30" x14ac:dyDescent="0.2">
      <c r="A6" s="61" t="s">
        <v>61</v>
      </c>
      <c r="B6" s="62" t="s">
        <v>62</v>
      </c>
      <c r="C6" s="62"/>
      <c r="D6" s="63">
        <v>0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  <c r="K6" s="63">
        <v>0</v>
      </c>
      <c r="L6" s="63">
        <v>0</v>
      </c>
      <c r="M6" s="63">
        <v>0</v>
      </c>
      <c r="N6" s="63">
        <v>0</v>
      </c>
      <c r="O6" s="63">
        <v>0</v>
      </c>
      <c r="P6" s="63">
        <v>0</v>
      </c>
      <c r="Q6" s="63">
        <v>0</v>
      </c>
      <c r="R6" s="63">
        <v>0</v>
      </c>
      <c r="S6" s="63">
        <v>0</v>
      </c>
      <c r="T6" s="63">
        <v>0</v>
      </c>
      <c r="U6" s="63">
        <v>2440</v>
      </c>
      <c r="V6" s="63">
        <v>2467.5</v>
      </c>
      <c r="W6" s="63">
        <v>2487.8000000000002</v>
      </c>
      <c r="X6" s="63">
        <v>0</v>
      </c>
      <c r="Y6" s="63">
        <v>0</v>
      </c>
      <c r="Z6" s="63">
        <v>0</v>
      </c>
      <c r="AA6" s="63">
        <v>0</v>
      </c>
      <c r="AB6" s="63">
        <v>0</v>
      </c>
      <c r="AC6" s="63">
        <f>IF(ISERROR('[1]入力（基礎）'!$E$63),"",'[1]入力（基礎）'!$E$63)</f>
        <v>0</v>
      </c>
      <c r="AD6" s="63">
        <f>IF(ISERROR('[1]入力（基礎）'!$G$63),"",'[1]入力（基礎）'!$G$63)</f>
        <v>0</v>
      </c>
    </row>
    <row r="7" spans="1:30" x14ac:dyDescent="0.2">
      <c r="A7" s="64"/>
      <c r="B7" s="65" t="s">
        <v>63</v>
      </c>
      <c r="C7" s="65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 t="str">
        <f t="shared" ref="D7:AC7" si="0">IF(ISERROR(AC6/$AC$6),"",AC6/$AC$6)</f>
        <v/>
      </c>
      <c r="AD7" s="67"/>
    </row>
    <row r="8" spans="1:30" x14ac:dyDescent="0.2">
      <c r="A8" s="68"/>
      <c r="B8" s="65" t="s">
        <v>64</v>
      </c>
      <c r="C8" s="65"/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1</v>
      </c>
      <c r="V8" s="66">
        <v>1.0112704918032787</v>
      </c>
      <c r="W8" s="66">
        <v>1.0195901639344263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f>IF(ISERROR(AC$6/'[1]入力（基礎）'!$D$63),"",AC$6/'[1]入力（基礎）'!$D$63)</f>
        <v>0</v>
      </c>
      <c r="AD8" s="66">
        <f>IF(ISERROR(AD$6/'[1]入力（基礎）'!$D$63),"",AD$6/'[1]入力（基礎）'!$D$63)</f>
        <v>0</v>
      </c>
    </row>
    <row r="9" spans="1:30" x14ac:dyDescent="0.2">
      <c r="A9" s="61" t="s">
        <v>65</v>
      </c>
      <c r="B9" s="69" t="s">
        <v>66</v>
      </c>
      <c r="C9" s="70" t="s">
        <v>67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23.323948354544974</v>
      </c>
      <c r="V9" s="63">
        <v>22.219110223057335</v>
      </c>
      <c r="W9" s="63">
        <v>21.471268721892258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f>IF(ISERROR('[1]入力（基礎）'!$E$64),"",'[1]入力（基礎）'!$E$64)</f>
        <v>0</v>
      </c>
      <c r="AD9" s="63">
        <f>IF(ISERROR('[1]入力（基礎）'!$G$64),"",'[1]入力（基礎）'!$G$64)</f>
        <v>0</v>
      </c>
    </row>
    <row r="10" spans="1:30" x14ac:dyDescent="0.2">
      <c r="A10" s="64"/>
      <c r="B10" s="71" t="s">
        <v>68</v>
      </c>
      <c r="C10" s="70" t="s">
        <v>69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9040.2900599011537</v>
      </c>
      <c r="V10" s="63">
        <v>8612.0582259912153</v>
      </c>
      <c r="W10" s="63">
        <v>8322.1971790280077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f>IF(ISERROR('[1]入力（基礎）'!$E$65),"",'[1]入力（基礎）'!$E$65)</f>
        <v>0</v>
      </c>
      <c r="AD10" s="63">
        <f>IF(ISERROR('[1]入力（基礎）'!$G$65),"",'[1]入力（基礎）'!$G$65)</f>
        <v>0</v>
      </c>
    </row>
    <row r="11" spans="1:30" x14ac:dyDescent="0.2">
      <c r="A11" s="64"/>
      <c r="B11" s="72" t="s">
        <v>70</v>
      </c>
      <c r="C11" s="70" t="s">
        <v>71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83389</v>
      </c>
      <c r="V11" s="63">
        <v>79765</v>
      </c>
      <c r="W11" s="63">
        <v>77604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f>IF(ISERROR('[1]入力（基礎）'!$E$66),"",'[1]入力（基礎）'!$E$66)</f>
        <v>0</v>
      </c>
      <c r="AD11" s="63">
        <f>IF(ISERROR('[1]入力（基礎）'!$G$66),"",'[1]入力（基礎）'!$G$66)</f>
        <v>0</v>
      </c>
    </row>
    <row r="12" spans="1:30" x14ac:dyDescent="0.2">
      <c r="A12" s="64"/>
      <c r="B12" s="73" t="s">
        <v>72</v>
      </c>
      <c r="C12" s="70" t="s">
        <v>67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66">
        <v>0.99990000000000001</v>
      </c>
      <c r="V12" s="66">
        <v>0.99990473692581849</v>
      </c>
      <c r="W12" s="66">
        <v>0.99990794325045018</v>
      </c>
      <c r="X12" s="66"/>
      <c r="Y12" s="66"/>
      <c r="Z12" s="66"/>
      <c r="AA12" s="66"/>
      <c r="AB12" s="66"/>
      <c r="AC12" s="75">
        <f>IF(ISERROR(('[1]入力（基礎）'!$D$64-AC$9)/('[1]入力（基礎）'!$D$64-$AC$9)),"",('[1]入力（基礎）'!$D$64-AC$9)/('[1]入力（基礎）'!$D$64-$AC$9))</f>
        <v>1</v>
      </c>
      <c r="AD12" s="75">
        <f>IF(ISERROR(('[1]入力（基礎）'!$D$64-AD$9)/('[1]入力（基礎）'!$D$64-$AD$9)),"",('[1]入力（基礎）'!$D$64-AD$9)/('[1]入力（基礎）'!$D$64-$AD$9))</f>
        <v>1</v>
      </c>
    </row>
    <row r="13" spans="1:30" x14ac:dyDescent="0.2">
      <c r="A13" s="64"/>
      <c r="B13" s="73"/>
      <c r="C13" s="70" t="s">
        <v>69</v>
      </c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66"/>
      <c r="V13" s="66"/>
      <c r="W13" s="66"/>
      <c r="X13" s="66"/>
      <c r="Y13" s="66"/>
      <c r="Z13" s="66"/>
      <c r="AA13" s="66"/>
      <c r="AB13" s="66"/>
      <c r="AC13" s="75" t="str">
        <f>IF(ISERROR(('[1]入力（基礎）'!$D$65-AC$10)/('[1]入力（基礎）'!$D$65-$AC$10)),"",('[1]入力（基礎）'!$D$65-AC$10)/('[1]入力（基礎）'!$D$65-$AC$10))</f>
        <v/>
      </c>
      <c r="AD13" s="75" t="str">
        <f>IF(ISERROR(('[1]入力（基礎）'!$D$65-AD$10)/('[1]入力（基礎）'!$D$65-$AD$10)),"",('[1]入力（基礎）'!$D$65-AD$10)/('[1]入力（基礎）'!$D$65-$AD$10))</f>
        <v/>
      </c>
    </row>
    <row r="14" spans="1:30" x14ac:dyDescent="0.2">
      <c r="A14" s="64"/>
      <c r="B14" s="73"/>
      <c r="C14" s="70" t="s">
        <v>71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66"/>
      <c r="V14" s="66"/>
      <c r="W14" s="66"/>
      <c r="X14" s="66"/>
      <c r="Y14" s="66"/>
      <c r="Z14" s="66"/>
      <c r="AA14" s="66"/>
      <c r="AB14" s="66"/>
      <c r="AC14" s="75" t="str">
        <f>IF(ISERROR(('[1]入力（基礎）'!$D$66-AC$10)/('[1]入力（基礎）'!$D$66-$AC$10)),"",('[1]入力（基礎）'!$D$66-AC$10)/('[1]入力（基礎）'!$D$66-$AC$10))</f>
        <v/>
      </c>
      <c r="AD14" s="75" t="str">
        <f>IF(ISERROR(('[1]入力（基礎）'!$D$66-AD$10)/('[1]入力（基礎）'!$D$66-$AD$10)),"",('[1]入力（基礎）'!$D$66-AD$10)/('[1]入力（基礎）'!$D$66-$AD$10))</f>
        <v/>
      </c>
    </row>
    <row r="15" spans="1:30" x14ac:dyDescent="0.2">
      <c r="A15" s="64"/>
      <c r="B15" s="70" t="s">
        <v>73</v>
      </c>
      <c r="C15" s="65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66">
        <v>0.99990000000000001</v>
      </c>
      <c r="V15" s="66">
        <v>0.99990473692581849</v>
      </c>
      <c r="W15" s="66">
        <v>0.99990794325045018</v>
      </c>
      <c r="X15" s="66"/>
      <c r="Y15" s="66"/>
      <c r="Z15" s="66"/>
      <c r="AA15" s="66"/>
      <c r="AB15" s="66"/>
      <c r="AC15" s="76" t="s">
        <v>58</v>
      </c>
      <c r="AD15" s="76" t="s">
        <v>58</v>
      </c>
    </row>
    <row r="16" spans="1:30" x14ac:dyDescent="0.2">
      <c r="A16" s="68"/>
      <c r="B16" s="77" t="s">
        <v>64</v>
      </c>
      <c r="C16" s="65" t="s">
        <v>67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6">
        <v>0</v>
      </c>
      <c r="S16" s="66">
        <v>0</v>
      </c>
      <c r="T16" s="66">
        <v>0</v>
      </c>
      <c r="U16" s="66">
        <v>1E-4</v>
      </c>
      <c r="V16" s="66">
        <v>9.5263074181553193E-5</v>
      </c>
      <c r="W16" s="66">
        <v>9.2056749549903306E-5</v>
      </c>
      <c r="X16" s="66">
        <v>0</v>
      </c>
      <c r="Y16" s="66">
        <v>0</v>
      </c>
      <c r="Z16" s="66">
        <v>0</v>
      </c>
      <c r="AA16" s="66">
        <v>0</v>
      </c>
      <c r="AB16" s="66">
        <v>0</v>
      </c>
      <c r="AC16" s="66">
        <f>IF(ISERROR(AC9/('[1]入力（基礎）'!$D$64)),"",AC9/('[1]入力（基礎）'!$D$64))</f>
        <v>0</v>
      </c>
      <c r="AD16" s="66">
        <f>IF(ISERROR(AD9/('[1]入力（基礎）'!$D$64)),"",AD9/('[1]入力（基礎）'!$D$64))</f>
        <v>0</v>
      </c>
    </row>
    <row r="17" spans="1:30" x14ac:dyDescent="0.2">
      <c r="A17" s="78" t="s">
        <v>74</v>
      </c>
      <c r="B17" s="69" t="s">
        <v>75</v>
      </c>
      <c r="C17" s="70" t="s">
        <v>76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53.92</v>
      </c>
      <c r="V17" s="63">
        <v>50.25</v>
      </c>
      <c r="W17" s="63">
        <v>46.86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f>IF(ISERROR('[1]入力（基礎）'!$E$67),"",'[1]入力（基礎）'!$E$67)</f>
        <v>0</v>
      </c>
      <c r="AD17" s="63">
        <f>IF(ISERROR('[1]入力（基礎）'!$G$67),"",'[1]入力（基礎）'!$G$67)</f>
        <v>0</v>
      </c>
    </row>
    <row r="18" spans="1:30" x14ac:dyDescent="0.2">
      <c r="A18" s="79"/>
      <c r="B18" s="71"/>
      <c r="C18" s="70" t="s">
        <v>77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53.92</v>
      </c>
      <c r="V18" s="63">
        <v>50.09</v>
      </c>
      <c r="W18" s="63">
        <v>46.55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/>
      <c r="AD18" s="63"/>
    </row>
    <row r="19" spans="1:30" x14ac:dyDescent="0.2">
      <c r="A19" s="79"/>
      <c r="B19" s="71"/>
      <c r="C19" s="70" t="s">
        <v>78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47</v>
      </c>
      <c r="V19" s="63">
        <v>44.75</v>
      </c>
      <c r="W19" s="63">
        <v>43.21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/>
      <c r="AD19" s="63"/>
    </row>
    <row r="20" spans="1:30" x14ac:dyDescent="0.2">
      <c r="A20" s="79"/>
      <c r="B20" s="72"/>
      <c r="C20" s="70" t="s">
        <v>79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6.39</v>
      </c>
      <c r="V20" s="63">
        <v>5.9</v>
      </c>
      <c r="W20" s="63">
        <v>5.42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/>
      <c r="AD20" s="63"/>
    </row>
    <row r="21" spans="1:30" x14ac:dyDescent="0.2">
      <c r="A21" s="80"/>
      <c r="B21" s="72" t="s">
        <v>72</v>
      </c>
      <c r="C21" s="65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66"/>
      <c r="V21" s="66"/>
      <c r="W21" s="66"/>
      <c r="X21" s="66"/>
      <c r="Y21" s="66"/>
      <c r="Z21" s="66"/>
      <c r="AA21" s="66"/>
      <c r="AB21" s="66"/>
      <c r="AC21" s="66" t="str">
        <f>IF(ISERROR(('[1]入力（基礎）'!$D$67-AC$17)/('[1]入力（基礎）'!$D$67-$AC$17)),"",('[1]入力（基礎）'!$D$67-AC$17)/('[1]入力（基礎）'!$D$67-$AC$17))</f>
        <v/>
      </c>
      <c r="AD21" s="66" t="str">
        <f>IF(ISERROR(('[1]入力（基礎）'!$D$67-AD$17)/('[1]入力（基礎）'!$D$67-$AD$17)),"",('[1]入力（基礎）'!$D$67-AD$17)/('[1]入力（基礎）'!$D$67-$AD$17))</f>
        <v/>
      </c>
    </row>
    <row r="22" spans="1:30" x14ac:dyDescent="0.2">
      <c r="A22" s="80"/>
      <c r="B22" s="65" t="s">
        <v>73</v>
      </c>
      <c r="C22" s="65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66"/>
      <c r="V22" s="66"/>
      <c r="W22" s="66"/>
      <c r="X22" s="66"/>
      <c r="Y22" s="66"/>
      <c r="Z22" s="66"/>
      <c r="AA22" s="66"/>
      <c r="AB22" s="66"/>
      <c r="AC22" s="81" t="s">
        <v>58</v>
      </c>
      <c r="AD22" s="81" t="s">
        <v>58</v>
      </c>
    </row>
    <row r="23" spans="1:30" x14ac:dyDescent="0.2">
      <c r="A23" s="82"/>
      <c r="B23" s="83" t="s">
        <v>64</v>
      </c>
      <c r="C23" s="84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</row>
    <row r="24" spans="1:30" x14ac:dyDescent="0.2">
      <c r="A24" s="86" t="s">
        <v>80</v>
      </c>
      <c r="B24" s="69" t="s">
        <v>81</v>
      </c>
      <c r="C24" s="70" t="s">
        <v>67</v>
      </c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8">
        <v>9.5589952272725313E-3</v>
      </c>
      <c r="V24" s="88">
        <v>9.0047052575713618E-3</v>
      </c>
      <c r="W24" s="88">
        <v>8.6306249384565711E-3</v>
      </c>
      <c r="X24" s="89"/>
      <c r="Y24" s="89"/>
      <c r="Z24" s="89"/>
      <c r="AA24" s="89"/>
      <c r="AB24" s="89"/>
      <c r="AC24" s="87">
        <f>IF(ISERROR('[1]入力（基礎）'!$E$68),"",'[1]入力（基礎）'!$E$68)</f>
        <v>0</v>
      </c>
      <c r="AD24" s="87">
        <f>IF(ISERROR('[1]入力（基礎）'!$G$68),"",'[1]入力（基礎）'!$G$68)</f>
        <v>0</v>
      </c>
    </row>
    <row r="25" spans="1:30" x14ac:dyDescent="0.2">
      <c r="A25" s="90"/>
      <c r="B25" s="71"/>
      <c r="C25" s="70" t="s">
        <v>69</v>
      </c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>
        <v>3.7050369097955547</v>
      </c>
      <c r="V25" s="87">
        <v>3.4901958362679699</v>
      </c>
      <c r="W25" s="87">
        <v>3.3452034645180508</v>
      </c>
      <c r="X25" s="89"/>
      <c r="Y25" s="89"/>
      <c r="Z25" s="89"/>
      <c r="AA25" s="89"/>
      <c r="AB25" s="89"/>
      <c r="AC25" s="87">
        <f>IF(ISERROR('[1]入力（基礎）'!$E$69),"",'[1]入力（基礎）'!$E$69)</f>
        <v>0</v>
      </c>
      <c r="AD25" s="87">
        <f>IF(ISERROR('[1]入力（基礎）'!$G$69),"",'[1]入力（基礎）'!$G$69)</f>
        <v>0</v>
      </c>
    </row>
    <row r="26" spans="1:30" x14ac:dyDescent="0.2">
      <c r="A26" s="90"/>
      <c r="B26" s="91"/>
      <c r="C26" s="70" t="s">
        <v>71</v>
      </c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>
        <v>34.175819672131148</v>
      </c>
      <c r="V26" s="87">
        <v>32.326241134751776</v>
      </c>
      <c r="W26" s="87">
        <v>31.193825870246801</v>
      </c>
      <c r="X26" s="87"/>
      <c r="Y26" s="87"/>
      <c r="Z26" s="87"/>
      <c r="AA26" s="87"/>
      <c r="AB26" s="87"/>
      <c r="AC26" s="87">
        <f>IF(ISERROR('[1]入力（基礎）'!$E$70),"",'[1]入力（基礎）'!$E$70)</f>
        <v>0</v>
      </c>
      <c r="AD26" s="87">
        <f>IF(ISERROR('[1]入力（基礎）'!$G$70),"",'[1]入力（基礎）'!$G$70)</f>
        <v>0</v>
      </c>
    </row>
    <row r="27" spans="1:30" x14ac:dyDescent="0.2">
      <c r="A27" s="64"/>
      <c r="B27" s="72" t="s">
        <v>72</v>
      </c>
      <c r="C27" s="70" t="s">
        <v>67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66">
        <v>0.99990000000000012</v>
      </c>
      <c r="V27" s="66">
        <v>0.99990579862168072</v>
      </c>
      <c r="W27" s="66">
        <v>0.9999097120070336</v>
      </c>
      <c r="X27" s="75"/>
      <c r="Y27" s="75"/>
      <c r="Z27" s="75"/>
      <c r="AA27" s="75"/>
      <c r="AB27" s="75"/>
      <c r="AC27" s="66">
        <f>IF(ISERROR(('[1]入力（基礎）'!$D$68-AC$24)/('[1]入力（基礎）'!$D$68-$AC$24)),"",('[1]入力（基礎）'!$D$68-AC$24)/('[1]入力（基礎）'!$D$68-$AC$24))</f>
        <v>1</v>
      </c>
      <c r="AD27" s="66">
        <f>IF(ISERROR(('[1]入力（基礎）'!$D$68-AD$24)/('[1]入力（基礎）'!$D$68-$AD$24)),"",('[1]入力（基礎）'!$D$68-AD$24)/('[1]入力（基礎）'!$D$68-$AD$24))</f>
        <v>1</v>
      </c>
    </row>
    <row r="28" spans="1:30" x14ac:dyDescent="0.2">
      <c r="A28" s="64"/>
      <c r="B28" s="72"/>
      <c r="C28" s="70" t="s">
        <v>69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66"/>
      <c r="V28" s="66"/>
      <c r="W28" s="66"/>
      <c r="X28" s="75"/>
      <c r="Y28" s="75"/>
      <c r="Z28" s="75"/>
      <c r="AA28" s="75"/>
      <c r="AB28" s="75"/>
      <c r="AC28" s="66">
        <f>IF(ISERROR(('[1]入力（基礎）'!$D$68-AC$25)/('[1]入力（基礎）'!$D$68-$AC$25)),"",('[1]入力（基礎）'!$D$68-AC$25)/('[1]入力（基礎）'!$D$68-$AC$25))</f>
        <v>1</v>
      </c>
      <c r="AD28" s="66">
        <f>IF(ISERROR(('[1]入力（基礎）'!$D$68-AD$25)/('[1]入力（基礎）'!$D$68-$AD$25)),"",('[1]入力（基礎）'!$D$68-AD$25)/('[1]入力（基礎）'!$D$68-$AD$25))</f>
        <v>1</v>
      </c>
    </row>
    <row r="29" spans="1:30" x14ac:dyDescent="0.2">
      <c r="A29" s="64"/>
      <c r="B29" s="72"/>
      <c r="C29" s="70" t="s">
        <v>71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66"/>
      <c r="V29" s="66"/>
      <c r="W29" s="66"/>
      <c r="X29" s="66"/>
      <c r="Y29" s="66"/>
      <c r="Z29" s="66"/>
      <c r="AA29" s="66"/>
      <c r="AB29" s="66"/>
      <c r="AC29" s="66"/>
      <c r="AD29" s="66"/>
    </row>
    <row r="30" spans="1:30" x14ac:dyDescent="0.2">
      <c r="A30" s="64"/>
      <c r="B30" s="65" t="s">
        <v>73</v>
      </c>
      <c r="C30" s="65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66">
        <v>0.99990000000000012</v>
      </c>
      <c r="V30" s="66">
        <v>0.99990579862168072</v>
      </c>
      <c r="W30" s="66">
        <v>0.9999097120070336</v>
      </c>
      <c r="X30" s="75"/>
      <c r="Y30" s="75"/>
      <c r="Z30" s="75"/>
      <c r="AA30" s="75"/>
      <c r="AB30" s="75"/>
      <c r="AC30" s="81" t="s">
        <v>58</v>
      </c>
      <c r="AD30" s="81" t="s">
        <v>58</v>
      </c>
    </row>
    <row r="31" spans="1:30" x14ac:dyDescent="0.2">
      <c r="A31" s="68"/>
      <c r="B31" s="69" t="s">
        <v>64</v>
      </c>
      <c r="C31" s="65" t="s">
        <v>67</v>
      </c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>
        <v>1.0000000000000002E-4</v>
      </c>
      <c r="V31" s="66">
        <v>9.4201378319347449E-5</v>
      </c>
      <c r="W31" s="75">
        <v>9.0287992966381562E-5</v>
      </c>
      <c r="X31" s="75"/>
      <c r="Y31" s="75"/>
      <c r="Z31" s="75"/>
      <c r="AA31" s="75"/>
      <c r="AB31" s="75"/>
      <c r="AC31" s="66">
        <f>IF(ISERROR(AC24/'[1]入力（基礎）'!$D$68),"",AC24/'[1]入力（基礎）'!$D$68)</f>
        <v>0</v>
      </c>
      <c r="AD31" s="66">
        <f>IF(ISERROR(AD24/'[1]入力（基礎）'!$D$68),"",AD24/'[1]入力（基礎）'!$D$68)</f>
        <v>0</v>
      </c>
    </row>
    <row r="32" spans="1:30" x14ac:dyDescent="0.2">
      <c r="A32" s="86" t="s">
        <v>82</v>
      </c>
      <c r="B32" s="69" t="s">
        <v>81</v>
      </c>
      <c r="C32" s="70" t="s">
        <v>76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>
        <v>2.2098360655737705E-2</v>
      </c>
      <c r="V32" s="87">
        <v>2.0364741641337385E-2</v>
      </c>
      <c r="W32" s="87">
        <v>1.8835919286116245E-2</v>
      </c>
      <c r="X32" s="87"/>
      <c r="Y32" s="87"/>
      <c r="Z32" s="87"/>
      <c r="AA32" s="87"/>
      <c r="AB32" s="87"/>
      <c r="AC32" s="87">
        <f>IF(ISERROR('[1]入力（基礎）'!$E$71),"",'[1]入力（基礎）'!$E$71)</f>
        <v>0</v>
      </c>
      <c r="AD32" s="87">
        <f>IF(ISERROR('[1]入力（基礎）'!$G$71),"",'[1]入力（基礎）'!$G$71)</f>
        <v>0</v>
      </c>
    </row>
    <row r="33" spans="1:30" x14ac:dyDescent="0.2">
      <c r="A33" s="90"/>
      <c r="B33" s="92"/>
      <c r="C33" s="70" t="s">
        <v>77</v>
      </c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8">
        <v>2.2098360655737705E-2</v>
      </c>
      <c r="V33" s="88">
        <v>2.0299898682877408E-2</v>
      </c>
      <c r="W33" s="88">
        <v>1.8711311198649407E-2</v>
      </c>
      <c r="X33" s="87"/>
      <c r="Y33" s="87"/>
      <c r="Z33" s="87"/>
      <c r="AA33" s="87"/>
      <c r="AB33" s="87"/>
      <c r="AC33" s="87"/>
      <c r="AD33" s="87"/>
    </row>
    <row r="34" spans="1:30" x14ac:dyDescent="0.2">
      <c r="A34" s="90"/>
      <c r="B34" s="92"/>
      <c r="C34" s="70" t="s">
        <v>78</v>
      </c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>
        <v>1.9262295081967213E-2</v>
      </c>
      <c r="V34" s="87">
        <v>1.8135764944275583E-2</v>
      </c>
      <c r="W34" s="87">
        <v>1.7368759546587346E-2</v>
      </c>
      <c r="X34" s="87"/>
      <c r="Y34" s="87"/>
      <c r="Z34" s="87"/>
      <c r="AA34" s="87"/>
      <c r="AB34" s="87"/>
      <c r="AC34" s="87"/>
      <c r="AD34" s="87"/>
    </row>
    <row r="35" spans="1:30" x14ac:dyDescent="0.2">
      <c r="A35" s="90"/>
      <c r="B35" s="91"/>
      <c r="C35" s="70" t="s">
        <v>79</v>
      </c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>
        <v>2.6188524590163931E-3</v>
      </c>
      <c r="V35" s="87">
        <v>2.3910840932117529E-3</v>
      </c>
      <c r="W35" s="87">
        <v>2.1786317228072996E-3</v>
      </c>
      <c r="X35" s="87"/>
      <c r="Y35" s="87"/>
      <c r="Z35" s="87"/>
      <c r="AA35" s="87"/>
      <c r="AB35" s="87"/>
      <c r="AC35" s="87"/>
      <c r="AD35" s="87"/>
    </row>
    <row r="36" spans="1:30" x14ac:dyDescent="0.2">
      <c r="A36" s="64"/>
      <c r="B36" s="72" t="s">
        <v>72</v>
      </c>
      <c r="C36" s="65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66"/>
      <c r="V36" s="66"/>
      <c r="W36" s="66"/>
      <c r="X36" s="66"/>
      <c r="Y36" s="66"/>
      <c r="Z36" s="66"/>
      <c r="AA36" s="66"/>
      <c r="AB36" s="66"/>
      <c r="AC36" s="66" t="str">
        <f>IF(ISERROR(('[1]入力（基礎）'!$D$71-AC$32)/('[1]入力（基礎）'!$D$71-$AC$32)),"",('[1]入力（基礎）'!$D$71-AC$32)/('[1]入力（基礎）'!$D$71-$AC$32))</f>
        <v/>
      </c>
      <c r="AD36" s="66" t="str">
        <f>IF(ISERROR(('[1]入力（基礎）'!$D$71-AD$32)/('[1]入力（基礎）'!$D$71-$AD$32)),"",('[1]入力（基礎）'!$D$71-AD$32)/('[1]入力（基礎）'!$D$71-$AD$32))</f>
        <v/>
      </c>
    </row>
    <row r="37" spans="1:30" x14ac:dyDescent="0.2">
      <c r="A37" s="64"/>
      <c r="B37" s="65" t="s">
        <v>73</v>
      </c>
      <c r="C37" s="65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81" t="s">
        <v>58</v>
      </c>
      <c r="AD37" s="81" t="s">
        <v>58</v>
      </c>
    </row>
    <row r="38" spans="1:30" ht="14.25" thickBot="1" x14ac:dyDescent="0.25">
      <c r="A38" s="94"/>
      <c r="B38" s="95" t="s">
        <v>64</v>
      </c>
      <c r="C38" s="95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</row>
    <row r="39" spans="1:30" ht="14.25" thickTop="1" x14ac:dyDescent="0.2">
      <c r="A39" s="97" t="s">
        <v>83</v>
      </c>
      <c r="B39" s="91"/>
      <c r="C39" s="91"/>
      <c r="D39" s="98">
        <v>0</v>
      </c>
      <c r="E39" s="98">
        <v>0</v>
      </c>
      <c r="F39" s="98">
        <v>0</v>
      </c>
      <c r="G39" s="98">
        <v>0</v>
      </c>
      <c r="H39" s="98">
        <v>0</v>
      </c>
      <c r="I39" s="98">
        <v>0</v>
      </c>
      <c r="J39" s="98">
        <v>0</v>
      </c>
      <c r="K39" s="98">
        <v>0</v>
      </c>
      <c r="L39" s="98">
        <v>0</v>
      </c>
      <c r="M39" s="98">
        <v>0</v>
      </c>
      <c r="N39" s="98">
        <v>0</v>
      </c>
      <c r="O39" s="98">
        <v>0</v>
      </c>
      <c r="P39" s="98">
        <v>0</v>
      </c>
      <c r="Q39" s="98">
        <v>0</v>
      </c>
      <c r="R39" s="98">
        <v>0</v>
      </c>
      <c r="S39" s="98">
        <v>0</v>
      </c>
      <c r="T39" s="98">
        <v>0</v>
      </c>
      <c r="U39" s="98">
        <v>0.94444444444444442</v>
      </c>
      <c r="V39" s="98">
        <v>0.95370370370370372</v>
      </c>
      <c r="W39" s="98">
        <v>0.98148148148148151</v>
      </c>
      <c r="X39" s="98">
        <v>0</v>
      </c>
      <c r="Y39" s="98">
        <v>0</v>
      </c>
      <c r="Z39" s="98">
        <v>0</v>
      </c>
      <c r="AA39" s="98">
        <v>0</v>
      </c>
      <c r="AB39" s="98">
        <v>0</v>
      </c>
      <c r="AC39" s="99" t="s">
        <v>58</v>
      </c>
      <c r="AD39" s="99" t="s">
        <v>58</v>
      </c>
    </row>
    <row r="40" spans="1:30" x14ac:dyDescent="0.2">
      <c r="A40" s="56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1"/>
      <c r="AD40" s="101"/>
    </row>
    <row r="41" spans="1:30" x14ac:dyDescent="0.2">
      <c r="A41" s="59" t="s">
        <v>84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</row>
    <row r="42" spans="1:30" x14ac:dyDescent="0.15">
      <c r="A42" s="60" t="s">
        <v>85</v>
      </c>
      <c r="B42" s="102" t="s">
        <v>86</v>
      </c>
      <c r="C42" s="102"/>
      <c r="D42" s="103" t="s">
        <v>87</v>
      </c>
      <c r="E42" s="103" t="s">
        <v>88</v>
      </c>
      <c r="F42" s="103" t="s">
        <v>89</v>
      </c>
      <c r="G42" s="103" t="s">
        <v>90</v>
      </c>
      <c r="H42" s="103" t="s">
        <v>91</v>
      </c>
      <c r="I42" s="103" t="s">
        <v>92</v>
      </c>
      <c r="J42" s="103" t="s">
        <v>93</v>
      </c>
      <c r="K42" s="103" t="s">
        <v>94</v>
      </c>
      <c r="L42" s="103" t="s">
        <v>95</v>
      </c>
      <c r="M42" s="103" t="s">
        <v>96</v>
      </c>
      <c r="N42" s="103" t="s">
        <v>97</v>
      </c>
      <c r="O42" s="103" t="s">
        <v>98</v>
      </c>
      <c r="P42" s="103" t="s">
        <v>99</v>
      </c>
      <c r="Q42" s="103" t="s">
        <v>100</v>
      </c>
      <c r="R42" s="103" t="s">
        <v>101</v>
      </c>
      <c r="S42" s="103" t="s">
        <v>102</v>
      </c>
      <c r="T42" s="103" t="s">
        <v>103</v>
      </c>
      <c r="U42" s="103" t="s">
        <v>104</v>
      </c>
      <c r="V42" s="103" t="s">
        <v>105</v>
      </c>
      <c r="W42" s="103" t="s">
        <v>106</v>
      </c>
      <c r="X42" s="103" t="s">
        <v>107</v>
      </c>
      <c r="Y42" s="103" t="s">
        <v>108</v>
      </c>
      <c r="Z42" s="103" t="s">
        <v>109</v>
      </c>
      <c r="AA42" s="103" t="s">
        <v>110</v>
      </c>
      <c r="AB42" s="103" t="s">
        <v>111</v>
      </c>
      <c r="AC42" s="103" t="s">
        <v>59</v>
      </c>
      <c r="AD42" s="103" t="s">
        <v>60</v>
      </c>
    </row>
    <row r="43" spans="1:30" x14ac:dyDescent="0.2">
      <c r="A43" s="61" t="s">
        <v>61</v>
      </c>
      <c r="B43" s="62" t="s">
        <v>62</v>
      </c>
      <c r="C43" s="62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63">
        <v>0</v>
      </c>
      <c r="V43" s="63">
        <v>0</v>
      </c>
      <c r="W43" s="63">
        <v>0</v>
      </c>
      <c r="X43" s="63">
        <v>0</v>
      </c>
      <c r="Y43" s="63">
        <v>0</v>
      </c>
      <c r="Z43" s="63">
        <v>0</v>
      </c>
      <c r="AA43" s="63">
        <v>0</v>
      </c>
      <c r="AB43" s="63">
        <v>0</v>
      </c>
      <c r="AC43" s="63">
        <f>IF(ISERROR('[1]入力（基礎）'!$E$63),"",'[1]入力（基礎）'!$E$63)</f>
        <v>0</v>
      </c>
      <c r="AD43" s="63">
        <f>IF(ISERROR('[1]入力（基礎）'!$G$63),"",'[1]入力（基礎）'!$G$63)</f>
        <v>0</v>
      </c>
    </row>
    <row r="44" spans="1:30" x14ac:dyDescent="0.2">
      <c r="A44" s="68"/>
      <c r="B44" s="69" t="s">
        <v>112</v>
      </c>
      <c r="C44" s="65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105"/>
      <c r="V44" s="105"/>
      <c r="W44" s="105"/>
      <c r="X44" s="105"/>
      <c r="Y44" s="105"/>
      <c r="Z44" s="105"/>
      <c r="AA44" s="105"/>
      <c r="AB44" s="105"/>
      <c r="AC44" s="106" t="s">
        <v>58</v>
      </c>
      <c r="AD44" s="106" t="s">
        <v>58</v>
      </c>
    </row>
    <row r="45" spans="1:30" x14ac:dyDescent="0.2">
      <c r="A45" s="86" t="s">
        <v>65</v>
      </c>
      <c r="B45" s="69"/>
      <c r="C45" s="70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63">
        <v>0</v>
      </c>
      <c r="V45" s="63">
        <v>0</v>
      </c>
      <c r="W45" s="63">
        <v>0</v>
      </c>
      <c r="X45" s="63">
        <v>0</v>
      </c>
      <c r="Y45" s="63">
        <v>0</v>
      </c>
      <c r="Z45" s="63">
        <v>0</v>
      </c>
      <c r="AA45" s="63">
        <v>0</v>
      </c>
      <c r="AB45" s="63">
        <v>0</v>
      </c>
      <c r="AC45" s="63">
        <f>IF(ISERROR('[1]入力（基礎）'!$E$64),"",'[1]入力（基礎）'!$E$64)</f>
        <v>0</v>
      </c>
      <c r="AD45" s="63">
        <f>IF(ISERROR('[1]入力（基礎）'!$G$64),"",'[1]入力（基礎）'!$G$64)</f>
        <v>0</v>
      </c>
    </row>
    <row r="46" spans="1:30" x14ac:dyDescent="0.2">
      <c r="A46" s="90"/>
      <c r="B46" s="72"/>
      <c r="C46" s="70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63">
        <v>0</v>
      </c>
      <c r="V46" s="63">
        <v>0</v>
      </c>
      <c r="W46" s="63">
        <v>0</v>
      </c>
      <c r="X46" s="63">
        <v>0</v>
      </c>
      <c r="Y46" s="63">
        <v>0</v>
      </c>
      <c r="Z46" s="63">
        <v>0</v>
      </c>
      <c r="AA46" s="63">
        <v>0</v>
      </c>
      <c r="AB46" s="63">
        <v>0</v>
      </c>
      <c r="AC46" s="63">
        <f>IF(ISERROR('[1]入力（基礎）'!$E$66),"",'[1]入力（基礎）'!$E$66)</f>
        <v>0</v>
      </c>
      <c r="AD46" s="63">
        <f>IF(ISERROR('[1]入力（基礎）'!$E$66),"",'[1]入力（基礎）'!$E$66)</f>
        <v>0</v>
      </c>
    </row>
    <row r="47" spans="1:30" x14ac:dyDescent="0.2">
      <c r="A47" s="68"/>
      <c r="B47" s="72" t="s">
        <v>112</v>
      </c>
      <c r="C47" s="65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107"/>
      <c r="V47" s="107"/>
      <c r="W47" s="107"/>
      <c r="X47" s="107"/>
      <c r="Y47" s="107"/>
      <c r="Z47" s="107"/>
      <c r="AA47" s="107"/>
      <c r="AB47" s="107"/>
      <c r="AC47" s="108" t="s">
        <v>58</v>
      </c>
      <c r="AD47" s="108" t="s">
        <v>58</v>
      </c>
    </row>
    <row r="48" spans="1:30" x14ac:dyDescent="0.2">
      <c r="A48" s="109" t="s">
        <v>74</v>
      </c>
      <c r="B48" s="65" t="s">
        <v>113</v>
      </c>
      <c r="C48" s="65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63">
        <v>0</v>
      </c>
      <c r="V48" s="63">
        <v>0</v>
      </c>
      <c r="W48" s="63">
        <v>0</v>
      </c>
      <c r="X48" s="63">
        <v>0</v>
      </c>
      <c r="Y48" s="63">
        <v>0</v>
      </c>
      <c r="Z48" s="63">
        <v>0</v>
      </c>
      <c r="AA48" s="63">
        <v>0</v>
      </c>
      <c r="AB48" s="63">
        <v>0</v>
      </c>
      <c r="AC48" s="63">
        <f>IF(ISERROR('[1]入力（基礎）'!$E$67),"",'[1]入力（基礎）'!$E$67)</f>
        <v>0</v>
      </c>
      <c r="AD48" s="63">
        <f>IF(ISERROR('[1]入力（基礎）'!$G$67),"",'[1]入力（基礎）'!$G$67)</f>
        <v>0</v>
      </c>
    </row>
    <row r="49" spans="1:30" x14ac:dyDescent="0.2">
      <c r="A49" s="82"/>
      <c r="B49" s="69" t="s">
        <v>112</v>
      </c>
      <c r="C49" s="65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107"/>
      <c r="V49" s="107"/>
      <c r="W49" s="107"/>
      <c r="X49" s="107"/>
      <c r="Y49" s="107"/>
      <c r="Z49" s="107"/>
      <c r="AA49" s="107"/>
      <c r="AB49" s="107"/>
      <c r="AC49" s="108" t="s">
        <v>58</v>
      </c>
      <c r="AD49" s="108" t="s">
        <v>58</v>
      </c>
    </row>
    <row r="50" spans="1:30" x14ac:dyDescent="0.2">
      <c r="A50" s="86" t="s">
        <v>80</v>
      </c>
      <c r="B50" s="69" t="s">
        <v>81</v>
      </c>
      <c r="C50" s="70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10">
        <v>0</v>
      </c>
      <c r="V50" s="110">
        <v>0</v>
      </c>
      <c r="W50" s="110">
        <v>0</v>
      </c>
      <c r="X50" s="110">
        <v>0</v>
      </c>
      <c r="Y50" s="110">
        <v>0</v>
      </c>
      <c r="Z50" s="110">
        <v>0</v>
      </c>
      <c r="AA50" s="110">
        <v>0</v>
      </c>
      <c r="AB50" s="110">
        <v>0</v>
      </c>
      <c r="AC50" s="110">
        <f>IF(ISERROR('[1]入力（基礎）'!$E$68),"",'[1]入力（基礎）'!$E$68)</f>
        <v>0</v>
      </c>
      <c r="AD50" s="110">
        <f>IF(ISERROR('[1]入力（基礎）'!$G$68),"",'[1]入力（基礎）'!$G$68)</f>
        <v>0</v>
      </c>
    </row>
    <row r="51" spans="1:30" x14ac:dyDescent="0.2">
      <c r="A51" s="90"/>
      <c r="B51" s="91"/>
      <c r="C51" s="70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10">
        <v>0</v>
      </c>
      <c r="V51" s="110">
        <v>0</v>
      </c>
      <c r="W51" s="110">
        <v>0</v>
      </c>
      <c r="X51" s="110">
        <v>0</v>
      </c>
      <c r="Y51" s="110">
        <v>0</v>
      </c>
      <c r="Z51" s="110">
        <v>0</v>
      </c>
      <c r="AA51" s="110">
        <v>0</v>
      </c>
      <c r="AB51" s="110">
        <v>0</v>
      </c>
      <c r="AC51" s="110">
        <f>IF(ISERROR('[1]入力（基礎）'!$E$70),"",'[1]入力（基礎）'!$E$70)</f>
        <v>0</v>
      </c>
      <c r="AD51" s="110">
        <f>IF(ISERROR('[1]入力（基礎）'!$E$70),"",'[1]入力（基礎）'!$E$70)</f>
        <v>0</v>
      </c>
    </row>
    <row r="52" spans="1:30" x14ac:dyDescent="0.2">
      <c r="A52" s="68"/>
      <c r="B52" s="72" t="s">
        <v>112</v>
      </c>
      <c r="C52" s="65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107"/>
      <c r="V52" s="107"/>
      <c r="W52" s="107"/>
      <c r="X52" s="107"/>
      <c r="Y52" s="107"/>
      <c r="Z52" s="107"/>
      <c r="AA52" s="107"/>
      <c r="AB52" s="107"/>
      <c r="AC52" s="108" t="s">
        <v>58</v>
      </c>
      <c r="AD52" s="108" t="s">
        <v>58</v>
      </c>
    </row>
    <row r="53" spans="1:30" x14ac:dyDescent="0.2">
      <c r="A53" s="61" t="s">
        <v>82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10">
        <v>0</v>
      </c>
      <c r="V53" s="110">
        <v>0</v>
      </c>
      <c r="W53" s="110">
        <v>0</v>
      </c>
      <c r="X53" s="110">
        <v>0</v>
      </c>
      <c r="Y53" s="110">
        <v>0</v>
      </c>
      <c r="Z53" s="110">
        <v>0</v>
      </c>
      <c r="AA53" s="110">
        <v>0</v>
      </c>
      <c r="AB53" s="110">
        <v>0</v>
      </c>
      <c r="AC53" s="110">
        <f>IF(ISERROR('[1]入力（基礎）'!$E$71),"",'[1]入力（基礎）'!$E$71)</f>
        <v>0</v>
      </c>
      <c r="AD53" s="110">
        <f>IF(ISERROR('[1]入力（基礎）'!$G$71),"",'[1]入力（基礎）'!$G$71)</f>
        <v>0</v>
      </c>
    </row>
    <row r="54" spans="1:30" ht="14.25" thickBot="1" x14ac:dyDescent="0.25">
      <c r="A54" s="94"/>
      <c r="B54" s="111" t="s">
        <v>112</v>
      </c>
      <c r="C54" s="111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3"/>
      <c r="V54" s="113"/>
      <c r="W54" s="113"/>
      <c r="X54" s="113"/>
      <c r="Y54" s="113"/>
      <c r="Z54" s="113"/>
      <c r="AA54" s="113"/>
      <c r="AB54" s="113"/>
      <c r="AC54" s="114" t="s">
        <v>58</v>
      </c>
      <c r="AD54" s="114" t="s">
        <v>58</v>
      </c>
    </row>
    <row r="55" spans="1:30" ht="14.25" thickTop="1" x14ac:dyDescent="0.2">
      <c r="A55" s="115" t="s">
        <v>114</v>
      </c>
      <c r="B55" s="91"/>
      <c r="C55" s="91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98">
        <v>0</v>
      </c>
      <c r="V55" s="98">
        <v>0</v>
      </c>
      <c r="W55" s="98">
        <v>0</v>
      </c>
      <c r="X55" s="98">
        <v>0</v>
      </c>
      <c r="Y55" s="98">
        <v>0</v>
      </c>
      <c r="Z55" s="98">
        <v>0</v>
      </c>
      <c r="AA55" s="98">
        <v>0</v>
      </c>
      <c r="AB55" s="98">
        <v>0</v>
      </c>
      <c r="AC55" s="99" t="s">
        <v>58</v>
      </c>
      <c r="AD55" s="99" t="s">
        <v>58</v>
      </c>
    </row>
    <row r="56" spans="1:30" x14ac:dyDescent="0.2">
      <c r="A56" s="117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9"/>
      <c r="AD56" s="119"/>
    </row>
    <row r="57" spans="1:30" x14ac:dyDescent="0.15">
      <c r="A57" s="120" t="s">
        <v>115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</row>
    <row r="58" spans="1:30" x14ac:dyDescent="0.15">
      <c r="A58" s="120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</row>
    <row r="59" spans="1:30" x14ac:dyDescent="0.15">
      <c r="A59" s="120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</row>
    <row r="60" spans="1:30" x14ac:dyDescent="0.15">
      <c r="A60" s="120"/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</row>
    <row r="61" spans="1:30" x14ac:dyDescent="0.15">
      <c r="A61" s="120"/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</row>
    <row r="62" spans="1:30" x14ac:dyDescent="0.15">
      <c r="A62" s="120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</row>
    <row r="63" spans="1:30" x14ac:dyDescent="0.15">
      <c r="A63" s="120"/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</row>
  </sheetData>
  <mergeCells count="12">
    <mergeCell ref="A43:A44"/>
    <mergeCell ref="A45:A47"/>
    <mergeCell ref="A48:A49"/>
    <mergeCell ref="A50:A52"/>
    <mergeCell ref="A53:A54"/>
    <mergeCell ref="A57:AD63"/>
    <mergeCell ref="A2:AC3"/>
    <mergeCell ref="A6:A8"/>
    <mergeCell ref="A9:A16"/>
    <mergeCell ref="A17:A23"/>
    <mergeCell ref="A24:A31"/>
    <mergeCell ref="A32:A38"/>
  </mergeCells>
  <phoneticPr fontId="3"/>
  <dataValidations count="2">
    <dataValidation type="list" allowBlank="1" showInputMessage="1" showErrorMessage="1" sqref="C38">
      <formula1>$C$32:$C$35</formula1>
    </dataValidation>
    <dataValidation type="list" allowBlank="1" showInputMessage="1" showErrorMessage="1" sqref="C23">
      <formula1>$C$17:$C$20</formula1>
    </dataValidation>
  </dataValidations>
  <pageMargins left="0.7" right="0.7" top="0.75" bottom="0.75" header="0.3" footer="0.3"/>
  <pageSetup paperSize="9" scale="41" orientation="landscape" r:id="rId1"/>
  <headerFooter>
    <oddHeader>&amp;R&amp;"Calibri"&amp;B&amp;18【別紙4-1】実績（基準年度）</oddHeader>
  </headerFooter>
  <colBreaks count="1" manualBreakCount="1">
    <brk id="29" max="6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7"/>
  <sheetViews>
    <sheetView view="pageBreakPreview" zoomScale="60" zoomScaleNormal="100" workbookViewId="0">
      <selection sqref="A1:AD67"/>
    </sheetView>
  </sheetViews>
  <sheetFormatPr defaultRowHeight="13.5" x14ac:dyDescent="0.15"/>
  <cols>
    <col min="1" max="1" width="18.75" customWidth="1"/>
    <col min="2" max="3" width="14.625" customWidth="1"/>
    <col min="4" max="28" width="10" customWidth="1"/>
    <col min="29" max="30" width="12" bestFit="1" customWidth="1"/>
  </cols>
  <sheetData>
    <row r="1" spans="1:30" ht="15" x14ac:dyDescent="0.2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7"/>
      <c r="AD1" s="57"/>
    </row>
    <row r="2" spans="1:30" x14ac:dyDescent="0.2">
      <c r="A2" s="58" t="s">
        <v>27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6"/>
    </row>
    <row r="3" spans="1:30" x14ac:dyDescent="0.2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6"/>
    </row>
    <row r="4" spans="1:30" x14ac:dyDescent="0.2">
      <c r="A4" s="59" t="s">
        <v>28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</row>
    <row r="5" spans="1:30" x14ac:dyDescent="0.15">
      <c r="A5" s="60" t="s">
        <v>29</v>
      </c>
      <c r="B5" s="60" t="s">
        <v>30</v>
      </c>
      <c r="C5" s="60"/>
      <c r="D5" s="60" t="s">
        <v>31</v>
      </c>
      <c r="E5" s="60" t="s">
        <v>32</v>
      </c>
      <c r="F5" s="60" t="s">
        <v>33</v>
      </c>
      <c r="G5" s="60" t="s">
        <v>34</v>
      </c>
      <c r="H5" s="60" t="s">
        <v>35</v>
      </c>
      <c r="I5" s="60" t="s">
        <v>36</v>
      </c>
      <c r="J5" s="60" t="s">
        <v>37</v>
      </c>
      <c r="K5" s="60" t="s">
        <v>38</v>
      </c>
      <c r="L5" s="60" t="s">
        <v>39</v>
      </c>
      <c r="M5" s="60" t="s">
        <v>40</v>
      </c>
      <c r="N5" s="60" t="s">
        <v>41</v>
      </c>
      <c r="O5" s="60" t="s">
        <v>42</v>
      </c>
      <c r="P5" s="60" t="s">
        <v>43</v>
      </c>
      <c r="Q5" s="60" t="s">
        <v>44</v>
      </c>
      <c r="R5" s="60" t="s">
        <v>45</v>
      </c>
      <c r="S5" s="60" t="s">
        <v>46</v>
      </c>
      <c r="T5" s="60" t="s">
        <v>47</v>
      </c>
      <c r="U5" s="60" t="s">
        <v>48</v>
      </c>
      <c r="V5" s="60" t="s">
        <v>49</v>
      </c>
      <c r="W5" s="60" t="s">
        <v>50</v>
      </c>
      <c r="X5" s="60" t="s">
        <v>51</v>
      </c>
      <c r="Y5" s="60" t="s">
        <v>52</v>
      </c>
      <c r="Z5" s="60" t="s">
        <v>53</v>
      </c>
      <c r="AA5" s="60" t="s">
        <v>54</v>
      </c>
      <c r="AB5" s="60" t="s">
        <v>55</v>
      </c>
      <c r="AC5" s="60" t="s">
        <v>56</v>
      </c>
      <c r="AD5" s="60" t="s">
        <v>57</v>
      </c>
    </row>
    <row r="6" spans="1:30" x14ac:dyDescent="0.2">
      <c r="A6" s="61" t="s">
        <v>61</v>
      </c>
      <c r="B6" s="62" t="s">
        <v>62</v>
      </c>
      <c r="C6" s="62"/>
      <c r="D6" s="63">
        <v>0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  <c r="K6" s="63">
        <v>0</v>
      </c>
      <c r="L6" s="63">
        <v>0</v>
      </c>
      <c r="M6" s="63">
        <v>0</v>
      </c>
      <c r="N6" s="63">
        <v>0</v>
      </c>
      <c r="O6" s="63">
        <v>0</v>
      </c>
      <c r="P6" s="63">
        <v>0</v>
      </c>
      <c r="Q6" s="63">
        <v>0</v>
      </c>
      <c r="R6" s="63">
        <v>0</v>
      </c>
      <c r="S6" s="63">
        <v>0</v>
      </c>
      <c r="T6" s="63">
        <v>0</v>
      </c>
      <c r="U6" s="63">
        <v>2440</v>
      </c>
      <c r="V6" s="63">
        <v>2467.5</v>
      </c>
      <c r="W6" s="63">
        <v>2487.8000000000002</v>
      </c>
      <c r="X6" s="63">
        <v>0</v>
      </c>
      <c r="Y6" s="63">
        <v>0</v>
      </c>
      <c r="Z6" s="63">
        <v>0</v>
      </c>
      <c r="AA6" s="63">
        <v>0</v>
      </c>
      <c r="AB6" s="63">
        <v>0</v>
      </c>
      <c r="AC6" s="63">
        <f>IF(ISERROR('[1]入力（基礎）'!$D$89),"",'[1]入力（基礎）'!$D$89)</f>
        <v>0</v>
      </c>
      <c r="AD6" s="63">
        <f>IF(ISERROR('[1]入力（基礎）'!$E$89),"",'[1]入力（基礎）'!$E$89)</f>
        <v>0</v>
      </c>
    </row>
    <row r="7" spans="1:30" x14ac:dyDescent="0.2">
      <c r="A7" s="64"/>
      <c r="B7" s="65" t="s">
        <v>63</v>
      </c>
      <c r="C7" s="65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 t="str">
        <f t="shared" ref="D7:AC7" si="0">IF(ISERROR(AC6/$AC$6),"",AC6/$AC$6)</f>
        <v/>
      </c>
      <c r="AD7" s="66" t="str">
        <f>IF(ISERROR(AD6/$AD$6),"",AD6/$AD$6)</f>
        <v/>
      </c>
    </row>
    <row r="8" spans="1:30" x14ac:dyDescent="0.2">
      <c r="A8" s="68"/>
      <c r="B8" s="65" t="s">
        <v>64</v>
      </c>
      <c r="C8" s="65"/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1</v>
      </c>
      <c r="V8" s="66">
        <v>1.0112704918032787</v>
      </c>
      <c r="W8" s="66">
        <v>1.0195901639344263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f>IF(ISERROR(AC$6/'[1]入力（基礎）'!$D$63),"",AC$6/'[1]入力（基礎）'!$D$63)</f>
        <v>0</v>
      </c>
      <c r="AD8" s="66">
        <f>IF(ISERROR(AD$6/'[1]入力（基礎）'!$D$63),"",AD$6/'[1]入力（基礎）'!$D$63)</f>
        <v>0</v>
      </c>
    </row>
    <row r="9" spans="1:30" x14ac:dyDescent="0.2">
      <c r="A9" s="61" t="s">
        <v>65</v>
      </c>
      <c r="B9" s="69" t="s">
        <v>66</v>
      </c>
      <c r="C9" s="70" t="s">
        <v>67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23.323948354544974</v>
      </c>
      <c r="V9" s="63">
        <v>22.219110223057335</v>
      </c>
      <c r="W9" s="63">
        <v>21.471268721892258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f>IF(ISERROR(AC12-AC13),"",AC12-AC13)</f>
        <v>0</v>
      </c>
      <c r="AD9" s="63">
        <f>IF(ISERROR(AD12-AD13),"",AD12-AD13)</f>
        <v>0</v>
      </c>
    </row>
    <row r="10" spans="1:30" x14ac:dyDescent="0.2">
      <c r="A10" s="64"/>
      <c r="B10" s="71" t="s">
        <v>68</v>
      </c>
      <c r="C10" s="70" t="s">
        <v>69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9040.2900599011537</v>
      </c>
      <c r="V10" s="63">
        <v>8612.0582259912153</v>
      </c>
      <c r="W10" s="63">
        <v>8322.1971790280077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f>IF(ISERROR(AC9*387.2),"",AC9*387.2)</f>
        <v>0</v>
      </c>
      <c r="AD10" s="63">
        <f t="shared" ref="AD10" si="1">IF(ISERROR(AD9*38.72),"",AD9*38.72)</f>
        <v>0</v>
      </c>
    </row>
    <row r="11" spans="1:30" x14ac:dyDescent="0.2">
      <c r="A11" s="64"/>
      <c r="B11" s="72" t="s">
        <v>70</v>
      </c>
      <c r="C11" s="70" t="s">
        <v>71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83389</v>
      </c>
      <c r="V11" s="63">
        <v>79765</v>
      </c>
      <c r="W11" s="63">
        <v>77604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/>
      <c r="AD11" s="63"/>
    </row>
    <row r="12" spans="1:30" x14ac:dyDescent="0.2">
      <c r="A12" s="64"/>
      <c r="B12" s="65" t="s">
        <v>116</v>
      </c>
      <c r="C12" s="65" t="s">
        <v>67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f>IF(ISERROR('[1]入力（基礎）'!$D$90),"",'[1]入力（基礎）'!$D$90)</f>
        <v>0</v>
      </c>
      <c r="AD12" s="63">
        <f>IF(ISERROR('[1]入力（基礎）'!$E$90),"",'[1]入力（基礎）'!$E$90)</f>
        <v>0</v>
      </c>
    </row>
    <row r="13" spans="1:30" x14ac:dyDescent="0.2">
      <c r="A13" s="64"/>
      <c r="B13" s="65" t="s">
        <v>117</v>
      </c>
      <c r="C13" s="65" t="s">
        <v>67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>
        <v>-23.323948354544974</v>
      </c>
      <c r="V13" s="63">
        <v>-22.219110223057335</v>
      </c>
      <c r="W13" s="63">
        <v>-21.471268721892258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f>IF(ISERROR('[1]入力（基礎）'!$D$91),"",'[1]入力（基礎）'!$D$91)</f>
        <v>0</v>
      </c>
      <c r="AD13" s="63">
        <f>IF(ISERROR('[1]入力（基礎）'!$E$91),"",'[1]入力（基礎）'!$E$91)</f>
        <v>0</v>
      </c>
    </row>
    <row r="14" spans="1:30" x14ac:dyDescent="0.2">
      <c r="A14" s="64"/>
      <c r="B14" s="65" t="s">
        <v>72</v>
      </c>
      <c r="C14" s="70" t="s">
        <v>67</v>
      </c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66"/>
      <c r="V14" s="66"/>
      <c r="W14" s="66"/>
      <c r="X14" s="66"/>
      <c r="Y14" s="66"/>
      <c r="Z14" s="66"/>
      <c r="AA14" s="66"/>
      <c r="AB14" s="66"/>
      <c r="AC14" s="66" t="str">
        <f>IF(ISERROR($AC$13/$AC$13),"",$AC$13/$AC$13)</f>
        <v/>
      </c>
      <c r="AD14" s="66" t="str">
        <f>IF(ISERROR($AD$13/$AD$13),"",$AD$13/$AD$13)</f>
        <v/>
      </c>
    </row>
    <row r="15" spans="1:30" x14ac:dyDescent="0.2">
      <c r="A15" s="64"/>
      <c r="B15" s="65"/>
      <c r="C15" s="70" t="s">
        <v>69</v>
      </c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66"/>
      <c r="V15" s="66"/>
      <c r="W15" s="66"/>
      <c r="X15" s="66"/>
      <c r="Y15" s="66"/>
      <c r="Z15" s="66"/>
      <c r="AA15" s="66"/>
      <c r="AB15" s="66"/>
      <c r="AC15" s="66" t="str">
        <f>IF(ISERROR($AC$13/$AC$13),"",$AC$13/$AC$13)</f>
        <v/>
      </c>
      <c r="AD15" s="66" t="str">
        <f>IF(ISERROR($AD$13/$AD$13),"",$AD$13/$AD$13)</f>
        <v/>
      </c>
    </row>
    <row r="16" spans="1:30" x14ac:dyDescent="0.2">
      <c r="A16" s="64"/>
      <c r="B16" s="65" t="s">
        <v>73</v>
      </c>
      <c r="C16" s="65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66"/>
      <c r="V16" s="66"/>
      <c r="W16" s="66"/>
      <c r="X16" s="66"/>
      <c r="Y16" s="66"/>
      <c r="Z16" s="66"/>
      <c r="AA16" s="66"/>
      <c r="AB16" s="66"/>
      <c r="AC16" s="81" t="s">
        <v>58</v>
      </c>
      <c r="AD16" s="81" t="s">
        <v>58</v>
      </c>
    </row>
    <row r="17" spans="1:30" x14ac:dyDescent="0.2">
      <c r="A17" s="68"/>
      <c r="B17" s="69" t="s">
        <v>64</v>
      </c>
      <c r="C17" s="65" t="s">
        <v>67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  <c r="R17" s="66">
        <v>0</v>
      </c>
      <c r="S17" s="66">
        <v>0</v>
      </c>
      <c r="T17" s="66">
        <v>0</v>
      </c>
      <c r="U17" s="66">
        <v>1E-4</v>
      </c>
      <c r="V17" s="66">
        <v>9.5263074181553193E-5</v>
      </c>
      <c r="W17" s="66">
        <v>9.2056749549903306E-5</v>
      </c>
      <c r="X17" s="66">
        <v>0</v>
      </c>
      <c r="Y17" s="66">
        <v>0</v>
      </c>
      <c r="Z17" s="66">
        <v>0</v>
      </c>
      <c r="AA17" s="66">
        <v>0</v>
      </c>
      <c r="AB17" s="66">
        <v>0</v>
      </c>
      <c r="AC17" s="66">
        <f>IF(ISERROR(AC9/('[1]入力（基礎）'!$D$64)),"",AC9/('[1]入力（基礎）'!$D$64))</f>
        <v>0</v>
      </c>
      <c r="AD17" s="66">
        <f>IF(ISERROR(AD9/('[1]入力（基礎）'!$D$64)),"",AD9/('[1]入力（基礎）'!$D$64))</f>
        <v>0</v>
      </c>
    </row>
    <row r="18" spans="1:30" x14ac:dyDescent="0.2">
      <c r="A18" s="78" t="s">
        <v>74</v>
      </c>
      <c r="B18" s="69" t="s">
        <v>75</v>
      </c>
      <c r="C18" s="70" t="s">
        <v>76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53.92</v>
      </c>
      <c r="V18" s="63">
        <v>50.25</v>
      </c>
      <c r="W18" s="63">
        <v>46.86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f>IF(ISERROR(AC22-AC23),"",AC22-AC23)</f>
        <v>0</v>
      </c>
      <c r="AD18" s="63">
        <f>IF(ISERROR(AD22-AD23),"",AD22-AD23)</f>
        <v>0</v>
      </c>
    </row>
    <row r="19" spans="1:30" x14ac:dyDescent="0.2">
      <c r="A19" s="79"/>
      <c r="B19" s="71"/>
      <c r="C19" s="70" t="s">
        <v>77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53.92</v>
      </c>
      <c r="V19" s="63">
        <v>50.09</v>
      </c>
      <c r="W19" s="63">
        <v>46.55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/>
      <c r="AD19" s="63"/>
    </row>
    <row r="20" spans="1:30" x14ac:dyDescent="0.2">
      <c r="A20" s="79"/>
      <c r="B20" s="71"/>
      <c r="C20" s="70" t="s">
        <v>78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47</v>
      </c>
      <c r="V20" s="63">
        <v>44.75</v>
      </c>
      <c r="W20" s="63">
        <v>43.21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/>
      <c r="AD20" s="63"/>
    </row>
    <row r="21" spans="1:30" x14ac:dyDescent="0.2">
      <c r="A21" s="79"/>
      <c r="B21" s="72"/>
      <c r="C21" s="70" t="s">
        <v>79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6.39</v>
      </c>
      <c r="V21" s="63">
        <v>5.9</v>
      </c>
      <c r="W21" s="63">
        <v>5.42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/>
      <c r="AD21" s="63"/>
    </row>
    <row r="22" spans="1:30" x14ac:dyDescent="0.2">
      <c r="A22" s="79"/>
      <c r="B22" s="65" t="s">
        <v>118</v>
      </c>
      <c r="C22" s="65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>
        <v>0</v>
      </c>
      <c r="V22" s="110">
        <v>0</v>
      </c>
      <c r="W22" s="110">
        <v>0</v>
      </c>
      <c r="X22" s="110">
        <v>0</v>
      </c>
      <c r="Y22" s="110">
        <v>0</v>
      </c>
      <c r="Z22" s="110">
        <v>0</v>
      </c>
      <c r="AA22" s="110">
        <v>0</v>
      </c>
      <c r="AB22" s="110">
        <v>0</v>
      </c>
      <c r="AC22" s="110">
        <f>IF(ISERROR('[1]入力（基礎）'!$D$92),"",'[1]入力（基礎）'!$D$92)</f>
        <v>0</v>
      </c>
      <c r="AD22" s="110">
        <f>IF(ISERROR('[1]入力（基礎）'!$E$92),"",'[1]入力（基礎）'!$E$92)</f>
        <v>0</v>
      </c>
    </row>
    <row r="23" spans="1:30" x14ac:dyDescent="0.2">
      <c r="A23" s="79"/>
      <c r="B23" s="65" t="s">
        <v>119</v>
      </c>
      <c r="C23" s="65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>
        <v>-6.39</v>
      </c>
      <c r="V23" s="110">
        <v>-5.9</v>
      </c>
      <c r="W23" s="110">
        <v>-5.42</v>
      </c>
      <c r="X23" s="110">
        <v>0</v>
      </c>
      <c r="Y23" s="110">
        <v>0</v>
      </c>
      <c r="Z23" s="110">
        <v>0</v>
      </c>
      <c r="AA23" s="110">
        <v>0</v>
      </c>
      <c r="AB23" s="110">
        <v>0</v>
      </c>
      <c r="AC23" s="110">
        <f>IF(ISERROR('[1]入力（基礎）'!$D$93),"",'[1]入力（基礎）'!$D$93)</f>
        <v>0</v>
      </c>
      <c r="AD23" s="110">
        <f>IF(ISERROR('[1]入力（基礎）'!$E$93),"",'[1]入力（基礎）'!$E$93)</f>
        <v>0</v>
      </c>
    </row>
    <row r="24" spans="1:30" x14ac:dyDescent="0.2">
      <c r="A24" s="80"/>
      <c r="B24" s="72" t="s">
        <v>72</v>
      </c>
      <c r="C24" s="65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66"/>
      <c r="V24" s="66"/>
      <c r="W24" s="66"/>
      <c r="X24" s="66"/>
      <c r="Y24" s="66"/>
      <c r="Z24" s="66"/>
      <c r="AA24" s="66"/>
      <c r="AB24" s="66"/>
      <c r="AC24" s="66" t="str">
        <f>IF(ISERROR($AC$23/$AC$23),"",$AC$23/$AC$23)</f>
        <v/>
      </c>
      <c r="AD24" s="66" t="str">
        <f t="shared" ref="AD24" si="2">IF(ISERROR($AC$23/$AC$23),"",$AC$23/$AC$23)</f>
        <v/>
      </c>
    </row>
    <row r="25" spans="1:30" x14ac:dyDescent="0.2">
      <c r="A25" s="80"/>
      <c r="B25" s="65" t="s">
        <v>73</v>
      </c>
      <c r="C25" s="65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66"/>
      <c r="V25" s="66"/>
      <c r="W25" s="66"/>
      <c r="X25" s="66"/>
      <c r="Y25" s="66"/>
      <c r="Z25" s="66"/>
      <c r="AA25" s="66"/>
      <c r="AB25" s="66"/>
      <c r="AC25" s="81" t="s">
        <v>58</v>
      </c>
      <c r="AD25" s="81" t="s">
        <v>58</v>
      </c>
    </row>
    <row r="26" spans="1:30" x14ac:dyDescent="0.2">
      <c r="A26" s="82"/>
      <c r="B26" s="69" t="s">
        <v>64</v>
      </c>
      <c r="C26" s="84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</row>
    <row r="27" spans="1:30" x14ac:dyDescent="0.2">
      <c r="A27" s="86" t="s">
        <v>80</v>
      </c>
      <c r="B27" s="69" t="s">
        <v>81</v>
      </c>
      <c r="C27" s="70" t="s">
        <v>67</v>
      </c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>
        <v>9.5589952272725313E-3</v>
      </c>
      <c r="V27" s="87">
        <v>9.0047052575713618E-3</v>
      </c>
      <c r="W27" s="87">
        <v>8.6306249384565711E-3</v>
      </c>
      <c r="X27" s="87"/>
      <c r="Y27" s="87"/>
      <c r="Z27" s="87"/>
      <c r="AA27" s="87"/>
      <c r="AB27" s="87"/>
      <c r="AC27" s="87">
        <f>IF(ISERROR(AC30-AC31),"",AC30-AC31)</f>
        <v>0</v>
      </c>
      <c r="AD27" s="87">
        <f>IF(ISERROR(AD30-AD31),"",AD30-AD31)</f>
        <v>0</v>
      </c>
    </row>
    <row r="28" spans="1:30" x14ac:dyDescent="0.2">
      <c r="A28" s="90"/>
      <c r="B28" s="71"/>
      <c r="C28" s="70" t="s">
        <v>69</v>
      </c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>
        <v>3.7050369097955547</v>
      </c>
      <c r="V28" s="87">
        <v>3.4901958362679699</v>
      </c>
      <c r="W28" s="87">
        <v>3.3452034645180508</v>
      </c>
      <c r="X28" s="87"/>
      <c r="Y28" s="87"/>
      <c r="Z28" s="87"/>
      <c r="AA28" s="87"/>
      <c r="AB28" s="87"/>
      <c r="AC28" s="87" t="str">
        <f t="shared" ref="E28:AD28" si="3">IF(ISERROR(AC10/AC6),"",AC10/AC6)</f>
        <v/>
      </c>
      <c r="AD28" s="87" t="str">
        <f t="shared" si="3"/>
        <v/>
      </c>
    </row>
    <row r="29" spans="1:30" x14ac:dyDescent="0.2">
      <c r="A29" s="90"/>
      <c r="B29" s="72"/>
      <c r="C29" s="70" t="s">
        <v>71</v>
      </c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>
        <v>34.175819672131148</v>
      </c>
      <c r="V29" s="87">
        <v>32.326241134751776</v>
      </c>
      <c r="W29" s="87">
        <v>31.193825870246801</v>
      </c>
      <c r="X29" s="87"/>
      <c r="Y29" s="87"/>
      <c r="Z29" s="87"/>
      <c r="AA29" s="87"/>
      <c r="AB29" s="87"/>
      <c r="AC29" s="87" t="str">
        <f t="shared" ref="E29:AD29" si="4">IF(ISERROR(AC11/AC6),"",AC11/AC6)</f>
        <v/>
      </c>
      <c r="AD29" s="87" t="str">
        <f t="shared" si="4"/>
        <v/>
      </c>
    </row>
    <row r="30" spans="1:30" x14ac:dyDescent="0.2">
      <c r="A30" s="90"/>
      <c r="B30" s="65" t="s">
        <v>120</v>
      </c>
      <c r="C30" s="65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>
        <v>0</v>
      </c>
      <c r="V30" s="87">
        <v>0</v>
      </c>
      <c r="W30" s="87">
        <v>0</v>
      </c>
      <c r="X30" s="87">
        <v>0</v>
      </c>
      <c r="Y30" s="87">
        <v>0</v>
      </c>
      <c r="Z30" s="87">
        <v>0</v>
      </c>
      <c r="AA30" s="87">
        <v>0</v>
      </c>
      <c r="AB30" s="87">
        <v>0</v>
      </c>
      <c r="AC30" s="87">
        <f>IF(ISERROR('[1]入力（基礎）'!$D$94),"",'[1]入力（基礎）'!$D$94)</f>
        <v>0</v>
      </c>
      <c r="AD30" s="87">
        <f>IF(ISERROR('[1]入力（基礎）'!$E$94),"",'[1]入力（基礎）'!$E$94)</f>
        <v>0</v>
      </c>
    </row>
    <row r="31" spans="1:30" x14ac:dyDescent="0.2">
      <c r="A31" s="90"/>
      <c r="B31" s="65" t="s">
        <v>121</v>
      </c>
      <c r="C31" s="65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>
        <v>-9.5589952272725313E-3</v>
      </c>
      <c r="V31" s="87">
        <v>-9.0047052575713618E-3</v>
      </c>
      <c r="W31" s="87">
        <v>-8.6306249384565711E-3</v>
      </c>
      <c r="X31" s="87"/>
      <c r="Y31" s="87"/>
      <c r="Z31" s="87"/>
      <c r="AA31" s="87"/>
      <c r="AB31" s="87"/>
      <c r="AC31" s="87">
        <f>IF(ISERROR('[1]入力（基礎）'!$D$95),"",'[1]入力（基礎）'!$D$95)</f>
        <v>0</v>
      </c>
      <c r="AD31" s="87">
        <f>IF(ISERROR('[1]入力（基礎）'!$E$95),"",'[1]入力（基礎）'!$E$95)</f>
        <v>0</v>
      </c>
    </row>
    <row r="32" spans="1:30" x14ac:dyDescent="0.2">
      <c r="A32" s="64"/>
      <c r="B32" s="72" t="s">
        <v>72</v>
      </c>
      <c r="C32" s="70" t="s">
        <v>67</v>
      </c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66"/>
      <c r="V32" s="66"/>
      <c r="W32" s="66"/>
      <c r="X32" s="66"/>
      <c r="Y32" s="66"/>
      <c r="Z32" s="66"/>
      <c r="AA32" s="66"/>
      <c r="AB32" s="66"/>
      <c r="AC32" s="66" t="str">
        <f>IF(ISERROR($AC$31/$AC$31),"",$AC$23/$AC$23)</f>
        <v/>
      </c>
      <c r="AD32" s="66" t="str">
        <f>IF(ISERROR($AD$31/$AD$31),"",$AC$23/$AC$23)</f>
        <v/>
      </c>
    </row>
    <row r="33" spans="1:30" x14ac:dyDescent="0.2">
      <c r="A33" s="64"/>
      <c r="B33" s="72"/>
      <c r="C33" s="70" t="s">
        <v>69</v>
      </c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66"/>
      <c r="V33" s="66"/>
      <c r="W33" s="66"/>
      <c r="X33" s="66"/>
      <c r="Y33" s="66"/>
      <c r="Z33" s="66"/>
      <c r="AA33" s="66"/>
      <c r="AB33" s="66"/>
      <c r="AC33" s="66" t="str">
        <f>IF(ISERROR($AC$31/$AC$31),"",$AC$23/$AC$23)</f>
        <v/>
      </c>
      <c r="AD33" s="66" t="str">
        <f>IF(ISERROR($AD$31/$AD$31),"",$AC$23/$AC$23)</f>
        <v/>
      </c>
    </row>
    <row r="34" spans="1:30" x14ac:dyDescent="0.2">
      <c r="A34" s="64"/>
      <c r="B34" s="65" t="s">
        <v>73</v>
      </c>
      <c r="C34" s="65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66"/>
      <c r="V34" s="66"/>
      <c r="W34" s="66"/>
      <c r="X34" s="66"/>
      <c r="Y34" s="66"/>
      <c r="Z34" s="66"/>
      <c r="AA34" s="66"/>
      <c r="AB34" s="66"/>
      <c r="AC34" s="81" t="s">
        <v>58</v>
      </c>
      <c r="AD34" s="81" t="s">
        <v>58</v>
      </c>
    </row>
    <row r="35" spans="1:30" x14ac:dyDescent="0.2">
      <c r="A35" s="68"/>
      <c r="B35" s="69" t="s">
        <v>64</v>
      </c>
      <c r="C35" s="65" t="s">
        <v>67</v>
      </c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>
        <v>1.0000000000000002E-4</v>
      </c>
      <c r="V35" s="66">
        <v>9.4201378319347449E-5</v>
      </c>
      <c r="W35" s="66">
        <v>9.0287992966381562E-5</v>
      </c>
      <c r="X35" s="66"/>
      <c r="Y35" s="66"/>
      <c r="Z35" s="66"/>
      <c r="AA35" s="66"/>
      <c r="AB35" s="66"/>
      <c r="AC35" s="66">
        <f>IF(ISERROR(AC27/'[1]入力（基礎）'!$D$68),"",AC27/'[1]入力（基礎）'!$D$68)</f>
        <v>0</v>
      </c>
      <c r="AD35" s="66">
        <f>IF(ISERROR(AD27/'[1]入力（基礎）'!$D$68),"",AD27/'[1]入力（基礎）'!$D$68)</f>
        <v>0</v>
      </c>
    </row>
    <row r="36" spans="1:30" x14ac:dyDescent="0.2">
      <c r="A36" s="86" t="s">
        <v>82</v>
      </c>
      <c r="B36" s="69" t="s">
        <v>81</v>
      </c>
      <c r="C36" s="70" t="s">
        <v>76</v>
      </c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>
        <v>2.2098360655737705E-2</v>
      </c>
      <c r="V36" s="87">
        <v>2.0364741641337385E-2</v>
      </c>
      <c r="W36" s="87">
        <v>1.8835919286116245E-2</v>
      </c>
      <c r="X36" s="87"/>
      <c r="Y36" s="87"/>
      <c r="Z36" s="87"/>
      <c r="AA36" s="87"/>
      <c r="AB36" s="87"/>
      <c r="AC36" s="87">
        <f>IF(ISERROR(AC40-AC41),"",AC40-AC41)</f>
        <v>0</v>
      </c>
      <c r="AD36" s="87">
        <f>IF(ISERROR(AD40-AD41),"",AD40-AD41)</f>
        <v>0</v>
      </c>
    </row>
    <row r="37" spans="1:30" x14ac:dyDescent="0.2">
      <c r="A37" s="90"/>
      <c r="B37" s="92"/>
      <c r="C37" s="70" t="s">
        <v>77</v>
      </c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>
        <v>2.2098360655737705E-2</v>
      </c>
      <c r="V37" s="87">
        <v>2.0299898682877408E-2</v>
      </c>
      <c r="W37" s="87">
        <v>1.8711311198649407E-2</v>
      </c>
      <c r="X37" s="87"/>
      <c r="Y37" s="87"/>
      <c r="Z37" s="87"/>
      <c r="AA37" s="87"/>
      <c r="AB37" s="87"/>
      <c r="AC37" s="87"/>
      <c r="AD37" s="87"/>
    </row>
    <row r="38" spans="1:30" x14ac:dyDescent="0.2">
      <c r="A38" s="90"/>
      <c r="B38" s="92"/>
      <c r="C38" s="70" t="s">
        <v>78</v>
      </c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>
        <v>1.9262295081967213E-2</v>
      </c>
      <c r="V38" s="87">
        <v>1.8135764944275583E-2</v>
      </c>
      <c r="W38" s="87">
        <v>1.7368759546587346E-2</v>
      </c>
      <c r="X38" s="87"/>
      <c r="Y38" s="87"/>
      <c r="Z38" s="87"/>
      <c r="AA38" s="87"/>
      <c r="AB38" s="87"/>
      <c r="AC38" s="87"/>
      <c r="AD38" s="87"/>
    </row>
    <row r="39" spans="1:30" x14ac:dyDescent="0.2">
      <c r="A39" s="90"/>
      <c r="B39" s="91"/>
      <c r="C39" s="70" t="s">
        <v>79</v>
      </c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>
        <v>2.6188524590163931E-3</v>
      </c>
      <c r="V39" s="87">
        <v>2.3910840932117529E-3</v>
      </c>
      <c r="W39" s="87">
        <v>2.1786317228072996E-3</v>
      </c>
      <c r="X39" s="87"/>
      <c r="Y39" s="87"/>
      <c r="Z39" s="87"/>
      <c r="AA39" s="87"/>
      <c r="AB39" s="87"/>
      <c r="AC39" s="87"/>
      <c r="AD39" s="87"/>
    </row>
    <row r="40" spans="1:30" x14ac:dyDescent="0.2">
      <c r="A40" s="90"/>
      <c r="B40" s="65" t="s">
        <v>118</v>
      </c>
      <c r="C40" s="65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>
        <v>0</v>
      </c>
      <c r="V40" s="87">
        <v>0</v>
      </c>
      <c r="W40" s="87">
        <v>0</v>
      </c>
      <c r="X40" s="87">
        <v>0</v>
      </c>
      <c r="Y40" s="87">
        <v>0</v>
      </c>
      <c r="Z40" s="87">
        <v>0</v>
      </c>
      <c r="AA40" s="87">
        <v>0</v>
      </c>
      <c r="AB40" s="87">
        <v>0</v>
      </c>
      <c r="AC40" s="87">
        <f>IF(ISERROR('[1]入力（基礎）'!$D$96),"",'[1]入力（基礎）'!$D$96)</f>
        <v>0</v>
      </c>
      <c r="AD40" s="87">
        <f>IF(ISERROR('[1]入力（基礎）'!$E$96),"",'[1]入力（基礎）'!$E$96)</f>
        <v>0</v>
      </c>
    </row>
    <row r="41" spans="1:30" x14ac:dyDescent="0.2">
      <c r="A41" s="90"/>
      <c r="B41" s="65" t="s">
        <v>119</v>
      </c>
      <c r="C41" s="65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>
        <v>-2.6188524590163931E-3</v>
      </c>
      <c r="V41" s="87">
        <v>-2.3910840932117529E-3</v>
      </c>
      <c r="W41" s="87">
        <v>-2.1786317228072996E-3</v>
      </c>
      <c r="X41" s="87"/>
      <c r="Y41" s="87"/>
      <c r="Z41" s="87"/>
      <c r="AA41" s="87"/>
      <c r="AB41" s="87"/>
      <c r="AC41" s="87">
        <f>IF(ISERROR('[1]入力（基礎）'!$D$97),"",'[1]入力（基礎）'!$D$97)</f>
        <v>0</v>
      </c>
      <c r="AD41" s="87">
        <f>IF(ISERROR('[1]入力（基礎）'!$E$97),"",'[1]入力（基礎）'!$E$97)</f>
        <v>0</v>
      </c>
    </row>
    <row r="42" spans="1:30" x14ac:dyDescent="0.2">
      <c r="A42" s="64"/>
      <c r="B42" s="72" t="s">
        <v>72</v>
      </c>
      <c r="C42" s="65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66"/>
      <c r="V42" s="66"/>
      <c r="W42" s="66"/>
      <c r="X42" s="66"/>
      <c r="Y42" s="66"/>
      <c r="Z42" s="66"/>
      <c r="AA42" s="66"/>
      <c r="AB42" s="66"/>
      <c r="AC42" s="66" t="str">
        <f>IF(ISERROR($AC$41/$AC$41),"",$AC$23/$AC$23)</f>
        <v/>
      </c>
      <c r="AD42" s="66" t="str">
        <f>IF(ISERROR($AD$41/$AD$41),"",$AC$23/$AC$23)</f>
        <v/>
      </c>
    </row>
    <row r="43" spans="1:30" x14ac:dyDescent="0.2">
      <c r="A43" s="64"/>
      <c r="B43" s="65" t="s">
        <v>73</v>
      </c>
      <c r="C43" s="65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81" t="s">
        <v>58</v>
      </c>
      <c r="AD43" s="81" t="s">
        <v>58</v>
      </c>
    </row>
    <row r="44" spans="1:30" ht="14.25" thickBot="1" x14ac:dyDescent="0.25">
      <c r="A44" s="94"/>
      <c r="B44" s="111" t="s">
        <v>64</v>
      </c>
      <c r="C44" s="95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</row>
    <row r="45" spans="1:30" ht="14.25" thickTop="1" x14ac:dyDescent="0.2">
      <c r="A45" s="97" t="s">
        <v>83</v>
      </c>
      <c r="B45" s="91"/>
      <c r="C45" s="91"/>
      <c r="D45" s="98">
        <v>0</v>
      </c>
      <c r="E45" s="98">
        <v>0</v>
      </c>
      <c r="F45" s="98">
        <v>0</v>
      </c>
      <c r="G45" s="98">
        <v>0</v>
      </c>
      <c r="H45" s="98">
        <v>0</v>
      </c>
      <c r="I45" s="98">
        <v>0</v>
      </c>
      <c r="J45" s="98">
        <v>0</v>
      </c>
      <c r="K45" s="98">
        <v>0</v>
      </c>
      <c r="L45" s="98">
        <v>0</v>
      </c>
      <c r="M45" s="98">
        <v>0</v>
      </c>
      <c r="N45" s="98">
        <v>0</v>
      </c>
      <c r="O45" s="98">
        <v>0</v>
      </c>
      <c r="P45" s="98">
        <v>0</v>
      </c>
      <c r="Q45" s="98">
        <v>0</v>
      </c>
      <c r="R45" s="98">
        <v>0</v>
      </c>
      <c r="S45" s="98">
        <v>0</v>
      </c>
      <c r="T45" s="98">
        <v>0</v>
      </c>
      <c r="U45" s="98">
        <v>0.94444444444444442</v>
      </c>
      <c r="V45" s="98">
        <v>0.95370370370370372</v>
      </c>
      <c r="W45" s="98">
        <v>0.98148148148148151</v>
      </c>
      <c r="X45" s="98">
        <v>0</v>
      </c>
      <c r="Y45" s="98">
        <v>0</v>
      </c>
      <c r="Z45" s="98">
        <v>0</v>
      </c>
      <c r="AA45" s="98">
        <v>0</v>
      </c>
      <c r="AB45" s="98">
        <v>0</v>
      </c>
      <c r="AC45" s="99" t="s">
        <v>58</v>
      </c>
      <c r="AD45" s="99" t="s">
        <v>58</v>
      </c>
    </row>
    <row r="46" spans="1:30" x14ac:dyDescent="0.2">
      <c r="A46" s="56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1"/>
      <c r="AD46" s="101"/>
    </row>
    <row r="47" spans="1:30" x14ac:dyDescent="0.2">
      <c r="A47" s="59" t="s">
        <v>84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</row>
    <row r="48" spans="1:30" x14ac:dyDescent="0.15">
      <c r="A48" s="60" t="s">
        <v>85</v>
      </c>
      <c r="B48" s="102" t="s">
        <v>86</v>
      </c>
      <c r="C48" s="102"/>
      <c r="D48" s="103" t="s">
        <v>87</v>
      </c>
      <c r="E48" s="103" t="s">
        <v>88</v>
      </c>
      <c r="F48" s="103" t="s">
        <v>89</v>
      </c>
      <c r="G48" s="103" t="s">
        <v>90</v>
      </c>
      <c r="H48" s="103" t="s">
        <v>91</v>
      </c>
      <c r="I48" s="103" t="s">
        <v>92</v>
      </c>
      <c r="J48" s="103" t="s">
        <v>93</v>
      </c>
      <c r="K48" s="103" t="s">
        <v>94</v>
      </c>
      <c r="L48" s="103" t="s">
        <v>95</v>
      </c>
      <c r="M48" s="103" t="s">
        <v>96</v>
      </c>
      <c r="N48" s="103" t="s">
        <v>97</v>
      </c>
      <c r="O48" s="103" t="s">
        <v>98</v>
      </c>
      <c r="P48" s="103" t="s">
        <v>99</v>
      </c>
      <c r="Q48" s="103" t="s">
        <v>100</v>
      </c>
      <c r="R48" s="103" t="s">
        <v>101</v>
      </c>
      <c r="S48" s="103" t="s">
        <v>102</v>
      </c>
      <c r="T48" s="103" t="s">
        <v>103</v>
      </c>
      <c r="U48" s="103" t="s">
        <v>104</v>
      </c>
      <c r="V48" s="103" t="s">
        <v>105</v>
      </c>
      <c r="W48" s="103" t="s">
        <v>106</v>
      </c>
      <c r="X48" s="103" t="s">
        <v>107</v>
      </c>
      <c r="Y48" s="103" t="s">
        <v>108</v>
      </c>
      <c r="Z48" s="103" t="s">
        <v>109</v>
      </c>
      <c r="AA48" s="103" t="s">
        <v>110</v>
      </c>
      <c r="AB48" s="103" t="s">
        <v>111</v>
      </c>
      <c r="AC48" s="103" t="s">
        <v>59</v>
      </c>
      <c r="AD48" s="103" t="s">
        <v>60</v>
      </c>
    </row>
    <row r="49" spans="1:30" x14ac:dyDescent="0.2">
      <c r="A49" s="61" t="s">
        <v>61</v>
      </c>
      <c r="B49" s="62" t="s">
        <v>62</v>
      </c>
      <c r="C49" s="62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10">
        <v>0</v>
      </c>
      <c r="V49" s="110">
        <v>0</v>
      </c>
      <c r="W49" s="110">
        <v>0</v>
      </c>
      <c r="X49" s="110">
        <v>0</v>
      </c>
      <c r="Y49" s="110">
        <v>0</v>
      </c>
      <c r="Z49" s="110">
        <v>0</v>
      </c>
      <c r="AA49" s="110">
        <v>0</v>
      </c>
      <c r="AB49" s="110">
        <v>0</v>
      </c>
      <c r="AC49" s="110">
        <f>IF(ISERROR('[1]入力（基礎）'!$D$89),"",'[1]入力（基礎）'!$D$89)</f>
        <v>0</v>
      </c>
      <c r="AD49" s="110">
        <f>IF(ISERROR('[1]入力（基礎）'!$E$89),"",'[1]入力（基礎）'!$E$89)</f>
        <v>0</v>
      </c>
    </row>
    <row r="50" spans="1:30" x14ac:dyDescent="0.2">
      <c r="A50" s="68"/>
      <c r="B50" s="123" t="s">
        <v>73</v>
      </c>
      <c r="C50" s="65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107"/>
      <c r="V50" s="107"/>
      <c r="W50" s="107"/>
      <c r="X50" s="107"/>
      <c r="Y50" s="107"/>
      <c r="Z50" s="107"/>
      <c r="AA50" s="107"/>
      <c r="AB50" s="107"/>
      <c r="AC50" s="108" t="s">
        <v>58</v>
      </c>
      <c r="AD50" s="108" t="s">
        <v>58</v>
      </c>
    </row>
    <row r="51" spans="1:30" x14ac:dyDescent="0.2">
      <c r="A51" s="86" t="s">
        <v>65</v>
      </c>
      <c r="B51" s="124" t="s">
        <v>116</v>
      </c>
      <c r="C51" s="70" t="s">
        <v>67</v>
      </c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10">
        <v>0</v>
      </c>
      <c r="V51" s="110">
        <v>0</v>
      </c>
      <c r="W51" s="110">
        <v>0</v>
      </c>
      <c r="X51" s="110">
        <v>0</v>
      </c>
      <c r="Y51" s="110">
        <v>0</v>
      </c>
      <c r="Z51" s="110">
        <v>0</v>
      </c>
      <c r="AA51" s="110">
        <v>0</v>
      </c>
      <c r="AB51" s="110">
        <v>0</v>
      </c>
      <c r="AC51" s="110">
        <f>IF(ISERROR('[1]入力（基礎）'!$D$90),"",'[1]入力（基礎）'!$D$90)</f>
        <v>0</v>
      </c>
      <c r="AD51" s="110">
        <f>IF(ISERROR('[1]入力（基礎）'!$E$90),"",'[1]入力（基礎）'!$E$90)</f>
        <v>0</v>
      </c>
    </row>
    <row r="52" spans="1:30" x14ac:dyDescent="0.2">
      <c r="A52" s="68"/>
      <c r="B52" s="123" t="s">
        <v>117</v>
      </c>
      <c r="C52" s="65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110">
        <v>0</v>
      </c>
      <c r="V52" s="110">
        <v>0</v>
      </c>
      <c r="W52" s="110">
        <v>0</v>
      </c>
      <c r="X52" s="110">
        <v>0</v>
      </c>
      <c r="Y52" s="110">
        <v>0</v>
      </c>
      <c r="Z52" s="110">
        <v>0</v>
      </c>
      <c r="AA52" s="110">
        <v>0</v>
      </c>
      <c r="AB52" s="110">
        <v>0</v>
      </c>
      <c r="AC52" s="110">
        <f>IF(ISERROR('[1]入力（基礎）'!$D$91),"",'[1]入力（基礎）'!$D$91)</f>
        <v>0</v>
      </c>
      <c r="AD52" s="110">
        <f>IF(ISERROR('[1]入力（基礎）'!$E$91),"",'[1]入力（基礎）'!$E$91)</f>
        <v>0</v>
      </c>
    </row>
    <row r="53" spans="1:30" x14ac:dyDescent="0.2">
      <c r="A53" s="109" t="s">
        <v>74</v>
      </c>
      <c r="B53" s="124" t="s">
        <v>118</v>
      </c>
      <c r="C53" s="65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10">
        <v>0</v>
      </c>
      <c r="V53" s="110">
        <v>0</v>
      </c>
      <c r="W53" s="110">
        <v>0</v>
      </c>
      <c r="X53" s="110">
        <v>0</v>
      </c>
      <c r="Y53" s="110">
        <v>0</v>
      </c>
      <c r="Z53" s="110">
        <v>0</v>
      </c>
      <c r="AA53" s="110">
        <v>0</v>
      </c>
      <c r="AB53" s="110">
        <v>0</v>
      </c>
      <c r="AC53" s="110">
        <f>IF(ISERROR('[1]入力（基礎）'!$D$92),"",'[1]入力（基礎）'!$D$92)</f>
        <v>0</v>
      </c>
      <c r="AD53" s="110">
        <f>IF(ISERROR('[1]入力（基礎）'!$E$92),"",'[1]入力（基礎）'!$E$92)</f>
        <v>0</v>
      </c>
    </row>
    <row r="54" spans="1:30" x14ac:dyDescent="0.2">
      <c r="A54" s="82"/>
      <c r="B54" s="123" t="s">
        <v>119</v>
      </c>
      <c r="C54" s="65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110">
        <v>0</v>
      </c>
      <c r="V54" s="110">
        <v>0</v>
      </c>
      <c r="W54" s="110">
        <v>0</v>
      </c>
      <c r="X54" s="110">
        <v>0</v>
      </c>
      <c r="Y54" s="110">
        <v>0</v>
      </c>
      <c r="Z54" s="110">
        <v>0</v>
      </c>
      <c r="AA54" s="110">
        <v>0</v>
      </c>
      <c r="AB54" s="110">
        <v>0</v>
      </c>
      <c r="AC54" s="110">
        <f>IF(ISERROR('[1]入力（基礎）'!$D$93),"",'[1]入力（基礎）'!$D$93)</f>
        <v>0</v>
      </c>
      <c r="AD54" s="110">
        <f>IF(ISERROR('[1]入力（基礎）'!$E$93),"",'[1]入力（基礎）'!$E$93)</f>
        <v>0</v>
      </c>
    </row>
    <row r="55" spans="1:30" x14ac:dyDescent="0.2">
      <c r="A55" s="86" t="s">
        <v>80</v>
      </c>
      <c r="B55" s="124" t="s">
        <v>122</v>
      </c>
      <c r="C55" s="70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25">
        <v>0</v>
      </c>
      <c r="V55" s="125">
        <v>0</v>
      </c>
      <c r="W55" s="125">
        <v>0</v>
      </c>
      <c r="X55" s="125">
        <v>0</v>
      </c>
      <c r="Y55" s="125">
        <v>0</v>
      </c>
      <c r="Z55" s="125">
        <v>0</v>
      </c>
      <c r="AA55" s="125">
        <v>0</v>
      </c>
      <c r="AB55" s="125">
        <v>0</v>
      </c>
      <c r="AC55" s="125">
        <f>IF(ISERROR('[1]入力（基礎）'!$D$94),"",'[1]入力（基礎）'!$D$94)</f>
        <v>0</v>
      </c>
      <c r="AD55" s="125">
        <f>IF(ISERROR('[1]入力（基礎）'!$E$94),"",'[1]入力（基礎）'!$E$94)</f>
        <v>0</v>
      </c>
    </row>
    <row r="56" spans="1:30" x14ac:dyDescent="0.2">
      <c r="A56" s="68"/>
      <c r="B56" s="123" t="s">
        <v>123</v>
      </c>
      <c r="C56" s="65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125">
        <v>0</v>
      </c>
      <c r="V56" s="125">
        <v>0</v>
      </c>
      <c r="W56" s="125">
        <v>0</v>
      </c>
      <c r="X56" s="125">
        <v>0</v>
      </c>
      <c r="Y56" s="125">
        <v>0</v>
      </c>
      <c r="Z56" s="125">
        <v>0</v>
      </c>
      <c r="AA56" s="125">
        <v>0</v>
      </c>
      <c r="AB56" s="125">
        <v>0</v>
      </c>
      <c r="AC56" s="125">
        <f>IF(ISERROR('[1]入力（基礎）'!$D$95),"",'[1]入力（基礎）'!$D$95)</f>
        <v>0</v>
      </c>
      <c r="AD56" s="125">
        <f>IF(ISERROR('[1]入力（基礎）'!$E$95),"",'[1]入力（基礎）'!$E$95)</f>
        <v>0</v>
      </c>
    </row>
    <row r="57" spans="1:30" x14ac:dyDescent="0.2">
      <c r="A57" s="61" t="s">
        <v>82</v>
      </c>
      <c r="B57" s="124" t="s">
        <v>122</v>
      </c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25">
        <v>0</v>
      </c>
      <c r="V57" s="125">
        <v>0</v>
      </c>
      <c r="W57" s="125">
        <v>0</v>
      </c>
      <c r="X57" s="125">
        <v>0</v>
      </c>
      <c r="Y57" s="125">
        <v>0</v>
      </c>
      <c r="Z57" s="125">
        <v>0</v>
      </c>
      <c r="AA57" s="125">
        <v>0</v>
      </c>
      <c r="AB57" s="125">
        <v>0</v>
      </c>
      <c r="AC57" s="125">
        <f>IF(ISERROR('[1]入力（基礎）'!$D$96),"",'[1]入力（基礎）'!$D$96)</f>
        <v>0</v>
      </c>
      <c r="AD57" s="125">
        <f>IF(ISERROR('[1]入力（基礎）'!$E$96),"",'[1]入力（基礎）'!$E$96)</f>
        <v>0</v>
      </c>
    </row>
    <row r="58" spans="1:30" ht="14.25" thickBot="1" x14ac:dyDescent="0.25">
      <c r="A58" s="94"/>
      <c r="B58" s="126" t="s">
        <v>123</v>
      </c>
      <c r="C58" s="111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27">
        <v>0</v>
      </c>
      <c r="V58" s="127">
        <v>0</v>
      </c>
      <c r="W58" s="127">
        <v>0</v>
      </c>
      <c r="X58" s="127">
        <v>0</v>
      </c>
      <c r="Y58" s="127">
        <v>0</v>
      </c>
      <c r="Z58" s="127">
        <v>0</v>
      </c>
      <c r="AA58" s="127">
        <v>0</v>
      </c>
      <c r="AB58" s="127">
        <v>0</v>
      </c>
      <c r="AC58" s="128">
        <f>IF(ISERROR('[1]入力（基礎）'!$D$97),"",'[1]入力（基礎）'!$D$97)</f>
        <v>0</v>
      </c>
      <c r="AD58" s="128">
        <f>IF(ISERROR('[1]入力（基礎）'!$E$97),"",'[1]入力（基礎）'!$E$97)</f>
        <v>0</v>
      </c>
    </row>
    <row r="59" spans="1:30" ht="14.25" thickTop="1" x14ac:dyDescent="0.2">
      <c r="A59" s="115" t="s">
        <v>114</v>
      </c>
      <c r="B59" s="91"/>
      <c r="C59" s="91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98">
        <v>0</v>
      </c>
      <c r="V59" s="98">
        <v>0</v>
      </c>
      <c r="W59" s="98">
        <v>0</v>
      </c>
      <c r="X59" s="98">
        <v>0</v>
      </c>
      <c r="Y59" s="98">
        <v>0</v>
      </c>
      <c r="Z59" s="98">
        <v>0</v>
      </c>
      <c r="AA59" s="98">
        <v>0</v>
      </c>
      <c r="AB59" s="98">
        <v>1</v>
      </c>
      <c r="AC59" s="99" t="s">
        <v>58</v>
      </c>
      <c r="AD59" s="99" t="s">
        <v>58</v>
      </c>
    </row>
    <row r="60" spans="1:30" x14ac:dyDescent="0.2">
      <c r="A60" s="117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9"/>
      <c r="AD60" s="119"/>
    </row>
    <row r="61" spans="1:30" x14ac:dyDescent="0.15">
      <c r="A61" s="120" t="s">
        <v>124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</row>
    <row r="62" spans="1:30" x14ac:dyDescent="0.15">
      <c r="A62" s="120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</row>
    <row r="63" spans="1:30" x14ac:dyDescent="0.15">
      <c r="A63" s="120"/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</row>
    <row r="64" spans="1:30" x14ac:dyDescent="0.15">
      <c r="A64" s="120"/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</row>
    <row r="65" spans="1:30" x14ac:dyDescent="0.15">
      <c r="A65" s="120"/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</row>
    <row r="66" spans="1:30" x14ac:dyDescent="0.15">
      <c r="A66" s="120"/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</row>
    <row r="67" spans="1:30" x14ac:dyDescent="0.15">
      <c r="A67" s="120"/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</row>
  </sheetData>
  <mergeCells count="12">
    <mergeCell ref="A49:A50"/>
    <mergeCell ref="A51:A52"/>
    <mergeCell ref="A53:A54"/>
    <mergeCell ref="A55:A56"/>
    <mergeCell ref="A57:A58"/>
    <mergeCell ref="A61:AD67"/>
    <mergeCell ref="A2:AC3"/>
    <mergeCell ref="A6:A8"/>
    <mergeCell ref="A9:A17"/>
    <mergeCell ref="A18:A26"/>
    <mergeCell ref="A27:A35"/>
    <mergeCell ref="A36:A44"/>
  </mergeCells>
  <phoneticPr fontId="3"/>
  <dataValidations count="2">
    <dataValidation type="list" allowBlank="1" showInputMessage="1" showErrorMessage="1" sqref="C44">
      <formula1>$C$31:$C$35</formula1>
    </dataValidation>
    <dataValidation type="list" allowBlank="1" showInputMessage="1" showErrorMessage="1" sqref="C26">
      <formula1>$C$18:$C$21</formula1>
    </dataValidation>
  </dataValidations>
  <pageMargins left="0.7" right="0.7" top="0.75" bottom="0.75" header="0.3" footer="0.3"/>
  <pageSetup paperSize="9" scale="41" orientation="landscape" r:id="rId1"/>
  <headerFooter>
    <oddHeader>&amp;R&amp;"Calibri"&amp;B&amp;18【別紙4-2】実績 (BAU)</oddHeader>
  </headerFooter>
  <colBreaks count="1" manualBreakCount="1">
    <brk id="29" max="6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5"/>
  <sheetViews>
    <sheetView view="pageBreakPreview" zoomScale="60" zoomScaleNormal="100" workbookViewId="0">
      <selection sqref="A1:AJ56"/>
    </sheetView>
  </sheetViews>
  <sheetFormatPr defaultRowHeight="13.5" x14ac:dyDescent="0.15"/>
  <cols>
    <col min="1" max="1" width="1.5" customWidth="1"/>
    <col min="2" max="2" width="1.875" customWidth="1"/>
    <col min="3" max="3" width="38.875" customWidth="1"/>
    <col min="4" max="4" width="14.875" customWidth="1"/>
    <col min="5" max="36" width="11.625" customWidth="1"/>
  </cols>
  <sheetData>
    <row r="1" spans="1:36" ht="21" x14ac:dyDescent="0.15">
      <c r="A1" s="129"/>
      <c r="B1" s="129"/>
      <c r="C1" s="129"/>
      <c r="D1" s="129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29"/>
      <c r="Z1" s="129"/>
      <c r="AA1" s="129"/>
      <c r="AB1" s="129"/>
      <c r="AC1" s="131"/>
      <c r="AD1" s="129"/>
      <c r="AE1" s="129"/>
      <c r="AF1" s="129"/>
      <c r="AG1" s="129"/>
      <c r="AH1" s="129"/>
      <c r="AI1" s="129"/>
      <c r="AJ1" s="132"/>
    </row>
    <row r="2" spans="1:36" ht="18.75" x14ac:dyDescent="0.15">
      <c r="A2" s="133"/>
      <c r="B2" s="134" t="s">
        <v>126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6"/>
    </row>
    <row r="3" spans="1:36" ht="15" x14ac:dyDescent="0.15">
      <c r="A3" s="133"/>
      <c r="B3" s="133"/>
      <c r="C3" s="133"/>
      <c r="D3" s="133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3"/>
      <c r="AA3" s="133"/>
      <c r="AB3" s="138"/>
      <c r="AC3" s="138"/>
      <c r="AD3" s="138"/>
      <c r="AE3" s="138"/>
      <c r="AF3" s="138"/>
      <c r="AG3" s="138"/>
      <c r="AH3" s="138"/>
      <c r="AI3" s="138"/>
      <c r="AJ3" s="138"/>
    </row>
    <row r="4" spans="1:36" ht="15" x14ac:dyDescent="0.15">
      <c r="A4" s="133"/>
      <c r="B4" s="139"/>
      <c r="C4" s="139"/>
      <c r="D4" s="140" t="s">
        <v>127</v>
      </c>
      <c r="E4" s="141" t="s">
        <v>128</v>
      </c>
      <c r="F4" s="141" t="s">
        <v>129</v>
      </c>
      <c r="G4" s="141" t="s">
        <v>130</v>
      </c>
      <c r="H4" s="141" t="s">
        <v>131</v>
      </c>
      <c r="I4" s="141" t="s">
        <v>132</v>
      </c>
      <c r="J4" s="141" t="s">
        <v>133</v>
      </c>
      <c r="K4" s="141" t="s">
        <v>134</v>
      </c>
      <c r="L4" s="141" t="s">
        <v>135</v>
      </c>
      <c r="M4" s="141" t="s">
        <v>136</v>
      </c>
      <c r="N4" s="141" t="s">
        <v>137</v>
      </c>
      <c r="O4" s="141" t="s">
        <v>138</v>
      </c>
      <c r="P4" s="141" t="s">
        <v>139</v>
      </c>
      <c r="Q4" s="141" t="s">
        <v>140</v>
      </c>
      <c r="R4" s="142" t="s">
        <v>141</v>
      </c>
      <c r="S4" s="142" t="s">
        <v>142</v>
      </c>
      <c r="T4" s="142" t="s">
        <v>143</v>
      </c>
      <c r="U4" s="142" t="s">
        <v>144</v>
      </c>
      <c r="V4" s="142" t="s">
        <v>145</v>
      </c>
      <c r="W4" s="143" t="s">
        <v>146</v>
      </c>
      <c r="X4" s="143" t="s">
        <v>147</v>
      </c>
      <c r="Y4" s="143" t="s">
        <v>148</v>
      </c>
      <c r="Z4" s="143" t="s">
        <v>149</v>
      </c>
      <c r="AA4" s="143" t="s">
        <v>150</v>
      </c>
      <c r="AB4" s="138"/>
      <c r="AC4" s="141" t="s">
        <v>151</v>
      </c>
      <c r="AD4" s="141" t="s">
        <v>152</v>
      </c>
      <c r="AE4" s="141" t="s">
        <v>153</v>
      </c>
      <c r="AF4" s="144" t="s">
        <v>154</v>
      </c>
      <c r="AG4" s="144" t="s">
        <v>155</v>
      </c>
      <c r="AH4" s="144" t="s">
        <v>156</v>
      </c>
      <c r="AI4" s="144" t="s">
        <v>157</v>
      </c>
      <c r="AJ4" s="144" t="s">
        <v>158</v>
      </c>
    </row>
    <row r="5" spans="1:36" ht="15" x14ac:dyDescent="0.15">
      <c r="A5" s="133"/>
      <c r="B5" s="145" t="s">
        <v>159</v>
      </c>
      <c r="C5" s="145"/>
      <c r="D5" s="146" t="s">
        <v>160</v>
      </c>
      <c r="E5" s="147">
        <v>0</v>
      </c>
      <c r="F5" s="147">
        <v>0</v>
      </c>
      <c r="G5" s="147">
        <v>0</v>
      </c>
      <c r="H5" s="147">
        <v>0</v>
      </c>
      <c r="I5" s="147">
        <v>0</v>
      </c>
      <c r="J5" s="147">
        <v>0</v>
      </c>
      <c r="K5" s="147">
        <v>0</v>
      </c>
      <c r="L5" s="147">
        <v>0</v>
      </c>
      <c r="M5" s="147">
        <v>0</v>
      </c>
      <c r="N5" s="147">
        <v>0</v>
      </c>
      <c r="O5" s="147">
        <v>0</v>
      </c>
      <c r="P5" s="147">
        <v>0</v>
      </c>
      <c r="Q5" s="147">
        <v>0</v>
      </c>
      <c r="R5" s="147">
        <v>0</v>
      </c>
      <c r="S5" s="147">
        <v>0</v>
      </c>
      <c r="T5" s="147">
        <v>53.92291909315562</v>
      </c>
      <c r="U5" s="147">
        <v>-3.6741198738477152</v>
      </c>
      <c r="V5" s="147">
        <v>-3.3921521275997719</v>
      </c>
      <c r="W5" s="148">
        <v>-46.856647091708133</v>
      </c>
      <c r="X5" s="148">
        <v>0</v>
      </c>
      <c r="Y5" s="148">
        <v>0</v>
      </c>
      <c r="Z5" s="148">
        <v>0</v>
      </c>
      <c r="AA5" s="148">
        <v>0</v>
      </c>
      <c r="AB5" s="138"/>
      <c r="AC5" s="147">
        <v>53.92291909315562</v>
      </c>
      <c r="AD5" s="147">
        <v>50.248799219307905</v>
      </c>
      <c r="AE5" s="147">
        <v>46.856647091708133</v>
      </c>
      <c r="AF5" s="148">
        <v>0</v>
      </c>
      <c r="AG5" s="148">
        <v>0</v>
      </c>
      <c r="AH5" s="148">
        <v>0</v>
      </c>
      <c r="AI5" s="148">
        <v>0</v>
      </c>
      <c r="AJ5" s="148">
        <v>0</v>
      </c>
    </row>
    <row r="6" spans="1:36" ht="15" x14ac:dyDescent="0.15">
      <c r="A6" s="133"/>
      <c r="B6" s="149"/>
      <c r="C6" s="150"/>
      <c r="D6" s="151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>
        <v>-6.8140205375514004E-2</v>
      </c>
      <c r="V6" s="152">
        <v>-6.7505514977109896E-2</v>
      </c>
      <c r="W6" s="153">
        <v>-0.99992844839325934</v>
      </c>
      <c r="X6" s="153"/>
      <c r="Y6" s="153"/>
      <c r="Z6" s="153"/>
      <c r="AA6" s="153"/>
      <c r="AB6" s="138"/>
      <c r="AC6" s="154"/>
      <c r="AD6" s="154"/>
      <c r="AE6" s="154"/>
      <c r="AF6" s="155"/>
      <c r="AG6" s="155"/>
      <c r="AH6" s="155"/>
      <c r="AI6" s="155"/>
      <c r="AJ6" s="155"/>
    </row>
    <row r="7" spans="1:36" ht="15" x14ac:dyDescent="0.15">
      <c r="A7" s="133"/>
      <c r="B7" s="156"/>
      <c r="C7" s="157" t="s">
        <v>161</v>
      </c>
      <c r="D7" s="157"/>
      <c r="E7" s="147">
        <v>0</v>
      </c>
      <c r="F7" s="147">
        <v>0</v>
      </c>
      <c r="G7" s="147">
        <v>0</v>
      </c>
      <c r="H7" s="147">
        <v>0</v>
      </c>
      <c r="I7" s="147">
        <v>0</v>
      </c>
      <c r="J7" s="147">
        <v>0</v>
      </c>
      <c r="K7" s="147">
        <v>0</v>
      </c>
      <c r="L7" s="147">
        <v>0</v>
      </c>
      <c r="M7" s="147">
        <v>0</v>
      </c>
      <c r="N7" s="147">
        <v>0</v>
      </c>
      <c r="O7" s="147">
        <v>0</v>
      </c>
      <c r="P7" s="147">
        <v>0</v>
      </c>
      <c r="Q7" s="147">
        <v>0</v>
      </c>
      <c r="R7" s="147">
        <v>0</v>
      </c>
      <c r="S7" s="147">
        <v>0</v>
      </c>
      <c r="T7" s="147">
        <v>17.974306364385207</v>
      </c>
      <c r="U7" s="147">
        <v>-3.1100683888542906</v>
      </c>
      <c r="V7" s="147">
        <v>-2.0592995486086099</v>
      </c>
      <c r="W7" s="148">
        <v>-15.618882363902712</v>
      </c>
      <c r="X7" s="148">
        <v>0</v>
      </c>
      <c r="Y7" s="148">
        <v>0</v>
      </c>
      <c r="Z7" s="148">
        <v>0</v>
      </c>
      <c r="AA7" s="148">
        <v>0</v>
      </c>
      <c r="AB7" s="138"/>
      <c r="AC7" s="147">
        <v>17.974306364385207</v>
      </c>
      <c r="AD7" s="147">
        <v>16.749599739769302</v>
      </c>
      <c r="AE7" s="147">
        <v>15.618882363902712</v>
      </c>
      <c r="AF7" s="148">
        <v>0</v>
      </c>
      <c r="AG7" s="148">
        <v>0</v>
      </c>
      <c r="AH7" s="148">
        <v>0</v>
      </c>
      <c r="AI7" s="148">
        <v>0</v>
      </c>
      <c r="AJ7" s="148">
        <v>0</v>
      </c>
    </row>
    <row r="8" spans="1:36" ht="15" x14ac:dyDescent="0.15">
      <c r="A8" s="133"/>
      <c r="B8" s="158"/>
      <c r="C8" s="157"/>
      <c r="D8" s="157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>
        <v>-5.7679309882312506E-2</v>
      </c>
      <c r="V8" s="159">
        <v>-4.0981085544449951E-2</v>
      </c>
      <c r="W8" s="155">
        <v>-0.33330948279775313</v>
      </c>
      <c r="X8" s="155"/>
      <c r="Y8" s="155"/>
      <c r="Z8" s="155"/>
      <c r="AA8" s="155"/>
      <c r="AB8" s="138"/>
      <c r="AC8" s="154"/>
      <c r="AD8" s="154"/>
      <c r="AE8" s="154"/>
      <c r="AF8" s="155"/>
      <c r="AG8" s="155"/>
      <c r="AH8" s="155"/>
      <c r="AI8" s="155"/>
      <c r="AJ8" s="155"/>
    </row>
    <row r="9" spans="1:36" ht="15" x14ac:dyDescent="0.15">
      <c r="A9" s="133"/>
      <c r="B9" s="158"/>
      <c r="C9" s="157" t="s">
        <v>162</v>
      </c>
      <c r="D9" s="157"/>
      <c r="E9" s="147">
        <v>0</v>
      </c>
      <c r="F9" s="147">
        <v>0</v>
      </c>
      <c r="G9" s="147">
        <v>0</v>
      </c>
      <c r="H9" s="147">
        <v>0</v>
      </c>
      <c r="I9" s="147">
        <v>0</v>
      </c>
      <c r="J9" s="147">
        <v>0</v>
      </c>
      <c r="K9" s="147">
        <v>0</v>
      </c>
      <c r="L9" s="147">
        <v>0</v>
      </c>
      <c r="M9" s="147">
        <v>0</v>
      </c>
      <c r="N9" s="147">
        <v>0</v>
      </c>
      <c r="O9" s="147">
        <v>0</v>
      </c>
      <c r="P9" s="147">
        <v>0</v>
      </c>
      <c r="Q9" s="147">
        <v>0</v>
      </c>
      <c r="R9" s="147">
        <v>0</v>
      </c>
      <c r="S9" s="147">
        <v>0</v>
      </c>
      <c r="T9" s="147">
        <v>2.1303963643852084</v>
      </c>
      <c r="U9" s="147">
        <v>-0.1937041797929982</v>
      </c>
      <c r="V9" s="147">
        <v>-0.28976292842063262</v>
      </c>
      <c r="W9" s="148">
        <v>-1.8053703639027108</v>
      </c>
      <c r="X9" s="148">
        <v>0</v>
      </c>
      <c r="Y9" s="148">
        <v>0</v>
      </c>
      <c r="Z9" s="148">
        <v>0</v>
      </c>
      <c r="AA9" s="148">
        <v>0</v>
      </c>
      <c r="AB9" s="138"/>
      <c r="AC9" s="147">
        <v>2.1303963643852084</v>
      </c>
      <c r="AD9" s="147">
        <v>1.9664864064359691</v>
      </c>
      <c r="AE9" s="147">
        <v>1.8053703639027108</v>
      </c>
      <c r="AF9" s="148">
        <v>0</v>
      </c>
      <c r="AG9" s="148">
        <v>0</v>
      </c>
      <c r="AH9" s="148">
        <v>0</v>
      </c>
      <c r="AI9" s="148">
        <v>0</v>
      </c>
      <c r="AJ9" s="148">
        <v>0</v>
      </c>
    </row>
    <row r="10" spans="1:36" ht="15" x14ac:dyDescent="0.15">
      <c r="A10" s="133"/>
      <c r="B10" s="158"/>
      <c r="C10" s="157"/>
      <c r="D10" s="157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>
        <v>-3.5924365688612425E-3</v>
      </c>
      <c r="V10" s="159">
        <v>-5.7664264362314952E-3</v>
      </c>
      <c r="W10" s="155">
        <v>-3.8526896370096264E-2</v>
      </c>
      <c r="X10" s="155"/>
      <c r="Y10" s="155"/>
      <c r="Z10" s="155"/>
      <c r="AA10" s="155"/>
      <c r="AB10" s="138"/>
      <c r="AC10" s="154"/>
      <c r="AD10" s="154"/>
      <c r="AE10" s="154"/>
      <c r="AF10" s="155"/>
      <c r="AG10" s="155"/>
      <c r="AH10" s="155"/>
      <c r="AI10" s="155"/>
      <c r="AJ10" s="155"/>
    </row>
    <row r="11" spans="1:36" ht="15" x14ac:dyDescent="0.15">
      <c r="A11" s="133"/>
      <c r="B11" s="158"/>
      <c r="C11" s="157" t="s">
        <v>163</v>
      </c>
      <c r="D11" s="157"/>
      <c r="E11" s="147">
        <v>0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47">
        <v>0</v>
      </c>
      <c r="M11" s="147">
        <v>0</v>
      </c>
      <c r="N11" s="147">
        <v>0</v>
      </c>
      <c r="O11" s="147">
        <v>0</v>
      </c>
      <c r="P11" s="147">
        <v>0</v>
      </c>
      <c r="Q11" s="147">
        <v>0</v>
      </c>
      <c r="R11" s="147">
        <v>0</v>
      </c>
      <c r="S11" s="147">
        <v>0</v>
      </c>
      <c r="T11" s="147">
        <v>15.843909999999999</v>
      </c>
      <c r="U11" s="147">
        <v>-0.95409668069675357</v>
      </c>
      <c r="V11" s="147">
        <v>-1.440857479394321</v>
      </c>
      <c r="W11" s="148">
        <v>-13.813512000000001</v>
      </c>
      <c r="X11" s="148">
        <v>0</v>
      </c>
      <c r="Y11" s="148">
        <v>0</v>
      </c>
      <c r="Z11" s="148">
        <v>0</v>
      </c>
      <c r="AA11" s="148">
        <v>0</v>
      </c>
      <c r="AB11" s="138"/>
      <c r="AC11" s="147">
        <v>15.843909999999999</v>
      </c>
      <c r="AD11" s="147">
        <v>14.783113333333333</v>
      </c>
      <c r="AE11" s="147">
        <v>13.813512000000001</v>
      </c>
      <c r="AF11" s="148">
        <v>0</v>
      </c>
      <c r="AG11" s="148">
        <v>0</v>
      </c>
      <c r="AH11" s="148">
        <v>0</v>
      </c>
      <c r="AI11" s="148">
        <v>0</v>
      </c>
      <c r="AJ11" s="148">
        <v>0</v>
      </c>
    </row>
    <row r="12" spans="1:36" ht="15" x14ac:dyDescent="0.15">
      <c r="A12" s="133"/>
      <c r="B12" s="158"/>
      <c r="C12" s="157"/>
      <c r="D12" s="157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>
        <v>-1.7694671377907149E-2</v>
      </c>
      <c r="V12" s="159">
        <v>-2.8673780684464099E-2</v>
      </c>
      <c r="W12" s="155">
        <v>-0.29478258642765687</v>
      </c>
      <c r="X12" s="155"/>
      <c r="Y12" s="155"/>
      <c r="Z12" s="155"/>
      <c r="AA12" s="155"/>
      <c r="AB12" s="138"/>
      <c r="AC12" s="154"/>
      <c r="AD12" s="154"/>
      <c r="AE12" s="154"/>
      <c r="AF12" s="155"/>
      <c r="AG12" s="155"/>
      <c r="AH12" s="155"/>
      <c r="AI12" s="155"/>
      <c r="AJ12" s="155"/>
    </row>
    <row r="13" spans="1:36" ht="15" x14ac:dyDescent="0.15">
      <c r="A13" s="133"/>
      <c r="B13" s="158"/>
      <c r="C13" s="157" t="s">
        <v>164</v>
      </c>
      <c r="D13" s="157"/>
      <c r="E13" s="147">
        <v>0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47">
        <v>0</v>
      </c>
      <c r="M13" s="147">
        <v>0</v>
      </c>
      <c r="N13" s="147">
        <v>0</v>
      </c>
      <c r="O13" s="147">
        <v>0</v>
      </c>
      <c r="P13" s="147">
        <v>0</v>
      </c>
      <c r="Q13" s="147">
        <v>0</v>
      </c>
      <c r="R13" s="147">
        <v>0</v>
      </c>
      <c r="S13" s="147">
        <v>0</v>
      </c>
      <c r="T13" s="147">
        <v>17.974306364385207</v>
      </c>
      <c r="U13" s="147">
        <v>0.583749375496326</v>
      </c>
      <c r="V13" s="147">
        <v>0.39776782882378781</v>
      </c>
      <c r="W13" s="148">
        <v>-15.618882363902713</v>
      </c>
      <c r="X13" s="148">
        <v>0</v>
      </c>
      <c r="Y13" s="148">
        <v>0</v>
      </c>
      <c r="Z13" s="148">
        <v>0</v>
      </c>
      <c r="AA13" s="148">
        <v>0</v>
      </c>
      <c r="AB13" s="138"/>
      <c r="AC13" s="147">
        <v>17.974306364385207</v>
      </c>
      <c r="AD13" s="147">
        <v>16.749599739769302</v>
      </c>
      <c r="AE13" s="147">
        <v>15.618882363902713</v>
      </c>
      <c r="AF13" s="148">
        <v>0</v>
      </c>
      <c r="AG13" s="148">
        <v>0</v>
      </c>
      <c r="AH13" s="148">
        <v>0</v>
      </c>
      <c r="AI13" s="148">
        <v>0</v>
      </c>
      <c r="AJ13" s="148">
        <v>0</v>
      </c>
    </row>
    <row r="14" spans="1:36" ht="15" x14ac:dyDescent="0.15">
      <c r="A14" s="133"/>
      <c r="B14" s="160"/>
      <c r="C14" s="157"/>
      <c r="D14" s="161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>
        <v>1.0826212453566877E-2</v>
      </c>
      <c r="V14" s="159">
        <v>7.9157776880355787E-3</v>
      </c>
      <c r="W14" s="155">
        <v>-0.33330948279775319</v>
      </c>
      <c r="X14" s="155"/>
      <c r="Y14" s="155"/>
      <c r="Z14" s="155"/>
      <c r="AA14" s="155"/>
      <c r="AB14" s="138"/>
      <c r="AC14" s="154"/>
      <c r="AD14" s="154"/>
      <c r="AE14" s="154"/>
      <c r="AF14" s="155"/>
      <c r="AG14" s="155"/>
      <c r="AH14" s="155"/>
      <c r="AI14" s="155"/>
      <c r="AJ14" s="155"/>
    </row>
    <row r="15" spans="1:36" ht="15" x14ac:dyDescent="0.15">
      <c r="A15" s="133"/>
      <c r="B15" s="162"/>
      <c r="C15" s="163"/>
      <c r="D15" s="163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5"/>
      <c r="X15" s="165"/>
      <c r="Y15" s="165"/>
      <c r="Z15" s="165"/>
      <c r="AA15" s="165"/>
      <c r="AB15" s="133"/>
      <c r="AC15" s="165"/>
      <c r="AD15" s="165"/>
      <c r="AE15" s="165"/>
      <c r="AF15" s="165"/>
      <c r="AG15" s="165"/>
      <c r="AH15" s="165"/>
      <c r="AI15" s="165"/>
      <c r="AJ15" s="165"/>
    </row>
    <row r="16" spans="1:36" ht="15" x14ac:dyDescent="0.15">
      <c r="A16" s="133"/>
      <c r="B16" s="166"/>
      <c r="C16" s="167" t="s">
        <v>165</v>
      </c>
      <c r="D16" s="168"/>
      <c r="E16" s="169">
        <v>0</v>
      </c>
      <c r="F16" s="169">
        <v>0</v>
      </c>
      <c r="G16" s="169">
        <v>0</v>
      </c>
      <c r="H16" s="169">
        <v>0</v>
      </c>
      <c r="I16" s="169">
        <v>0</v>
      </c>
      <c r="J16" s="169">
        <v>0</v>
      </c>
      <c r="K16" s="169">
        <v>0</v>
      </c>
      <c r="L16" s="169">
        <v>0</v>
      </c>
      <c r="M16" s="169">
        <v>0</v>
      </c>
      <c r="N16" s="169">
        <v>0</v>
      </c>
      <c r="O16" s="169">
        <v>0</v>
      </c>
      <c r="P16" s="169">
        <v>0</v>
      </c>
      <c r="Q16" s="169">
        <v>0</v>
      </c>
      <c r="R16" s="169">
        <v>0</v>
      </c>
      <c r="S16" s="169">
        <v>0</v>
      </c>
      <c r="T16" s="169">
        <v>53.92291909315562</v>
      </c>
      <c r="U16" s="169">
        <v>-3.6741198738477165</v>
      </c>
      <c r="V16" s="169">
        <v>-3.3921521275997755</v>
      </c>
      <c r="W16" s="169">
        <v>-46.85664709170814</v>
      </c>
      <c r="X16" s="169">
        <v>0</v>
      </c>
      <c r="Y16" s="169">
        <v>0</v>
      </c>
      <c r="Z16" s="169">
        <v>0</v>
      </c>
      <c r="AA16" s="169">
        <v>0</v>
      </c>
      <c r="AB16" s="169">
        <v>0</v>
      </c>
      <c r="AC16" s="169">
        <v>53.92291909315562</v>
      </c>
      <c r="AD16" s="169">
        <v>50.248799219307905</v>
      </c>
      <c r="AE16" s="169">
        <v>46.85664709170814</v>
      </c>
      <c r="AF16" s="169">
        <v>0</v>
      </c>
      <c r="AG16" s="169">
        <v>0</v>
      </c>
      <c r="AH16" s="169">
        <v>0</v>
      </c>
      <c r="AI16" s="169">
        <v>0</v>
      </c>
      <c r="AJ16" s="169">
        <v>0</v>
      </c>
    </row>
    <row r="17" spans="1:36" ht="15" x14ac:dyDescent="0.15">
      <c r="A17" s="133"/>
      <c r="B17" s="133"/>
      <c r="C17" s="167" t="s">
        <v>166</v>
      </c>
      <c r="D17" s="170"/>
      <c r="E17" s="169">
        <v>0</v>
      </c>
      <c r="F17" s="169">
        <v>0</v>
      </c>
      <c r="G17" s="169">
        <v>0</v>
      </c>
      <c r="H17" s="169">
        <v>0</v>
      </c>
      <c r="I17" s="169">
        <v>0</v>
      </c>
      <c r="J17" s="169">
        <v>0</v>
      </c>
      <c r="K17" s="169">
        <v>0</v>
      </c>
      <c r="L17" s="169">
        <v>0</v>
      </c>
      <c r="M17" s="169">
        <v>0</v>
      </c>
      <c r="N17" s="169">
        <v>0</v>
      </c>
      <c r="O17" s="169">
        <v>0</v>
      </c>
      <c r="P17" s="169">
        <v>0</v>
      </c>
      <c r="Q17" s="169">
        <v>0</v>
      </c>
      <c r="R17" s="169">
        <v>0</v>
      </c>
      <c r="S17" s="169">
        <v>0</v>
      </c>
      <c r="T17" s="169">
        <v>0</v>
      </c>
      <c r="U17" s="169">
        <v>53.92</v>
      </c>
      <c r="V17" s="169">
        <v>50.25</v>
      </c>
      <c r="W17" s="169">
        <v>46.86</v>
      </c>
      <c r="X17" s="169">
        <v>0</v>
      </c>
      <c r="Y17" s="169">
        <v>0</v>
      </c>
      <c r="Z17" s="169">
        <v>0</v>
      </c>
      <c r="AA17" s="169">
        <v>0</v>
      </c>
      <c r="AB17" s="171"/>
      <c r="AC17" s="169">
        <v>0</v>
      </c>
      <c r="AD17" s="169">
        <v>0</v>
      </c>
      <c r="AE17" s="169">
        <v>0</v>
      </c>
      <c r="AF17" s="169">
        <v>0</v>
      </c>
      <c r="AG17" s="169">
        <v>0</v>
      </c>
      <c r="AH17" s="169">
        <v>0</v>
      </c>
      <c r="AI17" s="169">
        <v>0</v>
      </c>
      <c r="AJ17" s="169">
        <v>0</v>
      </c>
    </row>
    <row r="18" spans="1:36" ht="15" x14ac:dyDescent="0.15">
      <c r="A18" s="133"/>
      <c r="B18" s="133"/>
      <c r="C18" s="172" t="s">
        <v>167</v>
      </c>
      <c r="D18" s="170"/>
      <c r="E18" s="173">
        <v>0</v>
      </c>
      <c r="F18" s="173">
        <v>0</v>
      </c>
      <c r="G18" s="173">
        <v>0</v>
      </c>
      <c r="H18" s="173">
        <v>0</v>
      </c>
      <c r="I18" s="173">
        <v>0</v>
      </c>
      <c r="J18" s="173">
        <v>0</v>
      </c>
      <c r="K18" s="173">
        <v>0</v>
      </c>
      <c r="L18" s="173">
        <v>0</v>
      </c>
      <c r="M18" s="173">
        <v>0</v>
      </c>
      <c r="N18" s="173">
        <v>0</v>
      </c>
      <c r="O18" s="173">
        <v>0</v>
      </c>
      <c r="P18" s="173">
        <v>0</v>
      </c>
      <c r="Q18" s="173">
        <v>0</v>
      </c>
      <c r="R18" s="173">
        <v>0</v>
      </c>
      <c r="S18" s="173">
        <v>0</v>
      </c>
      <c r="T18" s="173">
        <v>0</v>
      </c>
      <c r="U18" s="173">
        <v>-6.8140205375514018E-2</v>
      </c>
      <c r="V18" s="173">
        <v>-6.7505514977109965E-2</v>
      </c>
      <c r="W18" s="173">
        <v>-0.99992844839325945</v>
      </c>
      <c r="X18" s="173">
        <v>0</v>
      </c>
      <c r="Y18" s="173">
        <v>0</v>
      </c>
      <c r="Z18" s="173">
        <v>0</v>
      </c>
      <c r="AA18" s="173">
        <v>0</v>
      </c>
      <c r="AB18" s="171"/>
      <c r="AC18" s="173">
        <v>0</v>
      </c>
      <c r="AD18" s="173">
        <v>0</v>
      </c>
      <c r="AE18" s="173">
        <v>0</v>
      </c>
      <c r="AF18" s="173">
        <v>0</v>
      </c>
      <c r="AG18" s="173">
        <v>0</v>
      </c>
      <c r="AH18" s="173">
        <v>0</v>
      </c>
      <c r="AI18" s="173">
        <v>0</v>
      </c>
      <c r="AJ18" s="173">
        <v>0</v>
      </c>
    </row>
    <row r="19" spans="1:36" ht="15" x14ac:dyDescent="0.15">
      <c r="A19" s="174"/>
      <c r="B19" s="175"/>
      <c r="C19" s="175"/>
      <c r="D19" s="174"/>
      <c r="E19" s="176"/>
      <c r="F19" s="176"/>
      <c r="G19" s="176"/>
      <c r="H19" s="176"/>
      <c r="I19" s="176"/>
      <c r="J19" s="176"/>
      <c r="K19" s="176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33"/>
      <c r="AC19" s="133"/>
      <c r="AD19" s="133"/>
      <c r="AE19" s="133"/>
      <c r="AF19" s="133"/>
      <c r="AG19" s="133"/>
      <c r="AH19" s="133"/>
      <c r="AI19" s="133"/>
      <c r="AJ19" s="133"/>
    </row>
    <row r="20" spans="1:36" ht="15" x14ac:dyDescent="0.15">
      <c r="A20" s="174"/>
      <c r="B20" s="174"/>
      <c r="C20" s="174"/>
      <c r="D20" s="174"/>
      <c r="E20" s="176"/>
      <c r="F20" s="176"/>
      <c r="G20" s="176"/>
      <c r="H20" s="176"/>
      <c r="I20" s="176"/>
      <c r="J20" s="176"/>
      <c r="K20" s="176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33"/>
      <c r="AC20" s="133"/>
      <c r="AD20" s="133"/>
      <c r="AE20" s="133"/>
      <c r="AF20" s="133"/>
      <c r="AG20" s="133"/>
      <c r="AH20" s="133"/>
      <c r="AI20" s="133"/>
      <c r="AJ20" s="133"/>
    </row>
    <row r="21" spans="1:36" ht="15" x14ac:dyDescent="0.15">
      <c r="A21" s="174"/>
      <c r="B21" s="178"/>
      <c r="C21" s="179"/>
      <c r="D21" s="180"/>
      <c r="E21" s="141" t="s">
        <v>128</v>
      </c>
      <c r="F21" s="141" t="s">
        <v>129</v>
      </c>
      <c r="G21" s="141" t="s">
        <v>130</v>
      </c>
      <c r="H21" s="141" t="s">
        <v>131</v>
      </c>
      <c r="I21" s="141" t="s">
        <v>132</v>
      </c>
      <c r="J21" s="141" t="s">
        <v>133</v>
      </c>
      <c r="K21" s="141" t="s">
        <v>134</v>
      </c>
      <c r="L21" s="141" t="s">
        <v>135</v>
      </c>
      <c r="M21" s="141" t="s">
        <v>136</v>
      </c>
      <c r="N21" s="141" t="s">
        <v>137</v>
      </c>
      <c r="O21" s="141" t="s">
        <v>138</v>
      </c>
      <c r="P21" s="141" t="s">
        <v>139</v>
      </c>
      <c r="Q21" s="141" t="s">
        <v>140</v>
      </c>
      <c r="R21" s="142" t="s">
        <v>141</v>
      </c>
      <c r="S21" s="142" t="s">
        <v>142</v>
      </c>
      <c r="T21" s="142" t="s">
        <v>143</v>
      </c>
      <c r="U21" s="142" t="s">
        <v>144</v>
      </c>
      <c r="V21" s="142" t="s">
        <v>145</v>
      </c>
      <c r="W21" s="143" t="s">
        <v>146</v>
      </c>
      <c r="X21" s="143" t="s">
        <v>147</v>
      </c>
      <c r="Y21" s="143" t="s">
        <v>148</v>
      </c>
      <c r="Z21" s="143" t="s">
        <v>149</v>
      </c>
      <c r="AA21" s="143" t="s">
        <v>150</v>
      </c>
      <c r="AB21" s="133"/>
      <c r="AC21" s="141" t="s">
        <v>151</v>
      </c>
      <c r="AD21" s="141" t="s">
        <v>152</v>
      </c>
      <c r="AE21" s="141" t="s">
        <v>153</v>
      </c>
      <c r="AF21" s="144" t="s">
        <v>154</v>
      </c>
      <c r="AG21" s="144" t="s">
        <v>155</v>
      </c>
      <c r="AH21" s="144" t="s">
        <v>156</v>
      </c>
      <c r="AI21" s="144" t="s">
        <v>157</v>
      </c>
      <c r="AJ21" s="144" t="s">
        <v>158</v>
      </c>
    </row>
    <row r="22" spans="1:36" ht="15" x14ac:dyDescent="0.15">
      <c r="A22" s="174"/>
      <c r="B22" s="181" t="s">
        <v>168</v>
      </c>
      <c r="C22" s="182"/>
      <c r="D22" s="183">
        <v>0</v>
      </c>
      <c r="E22" s="184">
        <v>0</v>
      </c>
      <c r="F22" s="184">
        <v>0</v>
      </c>
      <c r="G22" s="184">
        <v>0</v>
      </c>
      <c r="H22" s="184">
        <v>0</v>
      </c>
      <c r="I22" s="184">
        <v>0</v>
      </c>
      <c r="J22" s="184">
        <v>0</v>
      </c>
      <c r="K22" s="184">
        <v>0</v>
      </c>
      <c r="L22" s="184">
        <v>0</v>
      </c>
      <c r="M22" s="184">
        <v>0</v>
      </c>
      <c r="N22" s="184">
        <v>0</v>
      </c>
      <c r="O22" s="184">
        <v>0</v>
      </c>
      <c r="P22" s="184">
        <v>0</v>
      </c>
      <c r="Q22" s="184">
        <v>0</v>
      </c>
      <c r="R22" s="184">
        <v>0</v>
      </c>
      <c r="S22" s="184">
        <v>0</v>
      </c>
      <c r="T22" s="184">
        <v>220.99557005391648</v>
      </c>
      <c r="U22" s="184">
        <v>-17.353020026326163</v>
      </c>
      <c r="V22" s="184">
        <v>-15.296834569321419</v>
      </c>
      <c r="W22" s="185">
        <v>-188.3457154582689</v>
      </c>
      <c r="X22" s="185">
        <v>0</v>
      </c>
      <c r="Y22" s="185">
        <v>0</v>
      </c>
      <c r="Z22" s="185">
        <v>0</v>
      </c>
      <c r="AA22" s="185">
        <v>0</v>
      </c>
      <c r="AB22" s="133"/>
      <c r="AC22" s="184">
        <v>220.99557005391648</v>
      </c>
      <c r="AD22" s="184">
        <v>203.64255002759032</v>
      </c>
      <c r="AE22" s="184">
        <v>188.3457154582689</v>
      </c>
      <c r="AF22" s="185">
        <v>0</v>
      </c>
      <c r="AG22" s="185">
        <v>0</v>
      </c>
      <c r="AH22" s="185">
        <v>0</v>
      </c>
      <c r="AI22" s="185">
        <v>0</v>
      </c>
      <c r="AJ22" s="185">
        <v>0</v>
      </c>
    </row>
    <row r="23" spans="1:36" ht="15" x14ac:dyDescent="0.15">
      <c r="A23" s="174"/>
      <c r="B23" s="186"/>
      <c r="C23" s="181"/>
      <c r="D23" s="181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>
        <v>-7.8526277567202971E-2</v>
      </c>
      <c r="V23" s="152">
        <v>-7.5114307064279809E-2</v>
      </c>
      <c r="W23" s="153">
        <v>-0.99992844839325956</v>
      </c>
      <c r="X23" s="153"/>
      <c r="Y23" s="153"/>
      <c r="Z23" s="153"/>
      <c r="AA23" s="153"/>
      <c r="AB23" s="133"/>
      <c r="AC23" s="154"/>
      <c r="AD23" s="154"/>
      <c r="AE23" s="154"/>
      <c r="AF23" s="155"/>
      <c r="AG23" s="155"/>
      <c r="AH23" s="155"/>
      <c r="AI23" s="155"/>
      <c r="AJ23" s="155"/>
    </row>
    <row r="24" spans="1:36" ht="15" x14ac:dyDescent="0.15">
      <c r="A24" s="174"/>
      <c r="B24" s="187"/>
      <c r="C24" s="182" t="s">
        <v>161</v>
      </c>
      <c r="D24" s="182"/>
      <c r="E24" s="184">
        <v>0</v>
      </c>
      <c r="F24" s="184">
        <v>0</v>
      </c>
      <c r="G24" s="184">
        <v>0</v>
      </c>
      <c r="H24" s="184">
        <v>0</v>
      </c>
      <c r="I24" s="184">
        <v>0</v>
      </c>
      <c r="J24" s="184">
        <v>0</v>
      </c>
      <c r="K24" s="184">
        <v>0</v>
      </c>
      <c r="L24" s="184">
        <v>0</v>
      </c>
      <c r="M24" s="184">
        <v>0</v>
      </c>
      <c r="N24" s="184">
        <v>0</v>
      </c>
      <c r="O24" s="184">
        <v>0</v>
      </c>
      <c r="P24" s="184">
        <v>0</v>
      </c>
      <c r="Q24" s="184">
        <v>0</v>
      </c>
      <c r="R24" s="184">
        <v>0</v>
      </c>
      <c r="S24" s="184">
        <v>0</v>
      </c>
      <c r="T24" s="184">
        <v>110.49778502695824</v>
      </c>
      <c r="U24" s="184">
        <v>-12.637085467189209</v>
      </c>
      <c r="V24" s="184">
        <v>-8.2886875976136594</v>
      </c>
      <c r="W24" s="185">
        <v>-94.172857729134449</v>
      </c>
      <c r="X24" s="185">
        <v>0</v>
      </c>
      <c r="Y24" s="185">
        <v>0</v>
      </c>
      <c r="Z24" s="185">
        <v>0</v>
      </c>
      <c r="AA24" s="185">
        <v>0</v>
      </c>
      <c r="AB24" s="133"/>
      <c r="AC24" s="184">
        <v>110.49778502695824</v>
      </c>
      <c r="AD24" s="184">
        <v>101.82127501379516</v>
      </c>
      <c r="AE24" s="184">
        <v>94.172857729134449</v>
      </c>
      <c r="AF24" s="185">
        <v>0</v>
      </c>
      <c r="AG24" s="185">
        <v>0</v>
      </c>
      <c r="AH24" s="185">
        <v>0</v>
      </c>
      <c r="AI24" s="185">
        <v>0</v>
      </c>
      <c r="AJ24" s="185">
        <v>0</v>
      </c>
    </row>
    <row r="25" spans="1:36" ht="15" x14ac:dyDescent="0.15">
      <c r="A25" s="174"/>
      <c r="B25" s="188"/>
      <c r="C25" s="182"/>
      <c r="D25" s="182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>
        <v>-5.7185624146776096E-2</v>
      </c>
      <c r="V25" s="159">
        <v>-4.0701167456938719E-2</v>
      </c>
      <c r="W25" s="155">
        <v>-0.49996422419662978</v>
      </c>
      <c r="X25" s="155"/>
      <c r="Y25" s="155"/>
      <c r="Z25" s="155"/>
      <c r="AA25" s="155"/>
      <c r="AB25" s="133"/>
      <c r="AC25" s="154"/>
      <c r="AD25" s="154"/>
      <c r="AE25" s="154"/>
      <c r="AF25" s="155"/>
      <c r="AG25" s="155"/>
      <c r="AH25" s="155"/>
      <c r="AI25" s="155"/>
      <c r="AJ25" s="155"/>
    </row>
    <row r="26" spans="1:36" ht="15" x14ac:dyDescent="0.15">
      <c r="A26" s="174"/>
      <c r="B26" s="188"/>
      <c r="C26" s="182" t="s">
        <v>162</v>
      </c>
      <c r="D26" s="182"/>
      <c r="E26" s="184">
        <v>0</v>
      </c>
      <c r="F26" s="184">
        <v>0</v>
      </c>
      <c r="G26" s="184">
        <v>0</v>
      </c>
      <c r="H26" s="184">
        <v>0</v>
      </c>
      <c r="I26" s="184">
        <v>0</v>
      </c>
      <c r="J26" s="184">
        <v>0</v>
      </c>
      <c r="K26" s="184">
        <v>0</v>
      </c>
      <c r="L26" s="184">
        <v>0</v>
      </c>
      <c r="M26" s="184">
        <v>0</v>
      </c>
      <c r="N26" s="184">
        <v>0</v>
      </c>
      <c r="O26" s="184">
        <v>0</v>
      </c>
      <c r="P26" s="184">
        <v>0</v>
      </c>
      <c r="Q26" s="184">
        <v>0</v>
      </c>
      <c r="R26" s="184">
        <v>0</v>
      </c>
      <c r="S26" s="184">
        <v>0</v>
      </c>
      <c r="T26" s="184">
        <v>13.096698961384478</v>
      </c>
      <c r="U26" s="184">
        <v>-6.0790302655158335E-2</v>
      </c>
      <c r="V26" s="184">
        <v>-2.0939601157953729E-2</v>
      </c>
      <c r="W26" s="185">
        <v>-10.885342655575471</v>
      </c>
      <c r="X26" s="185">
        <v>0</v>
      </c>
      <c r="Y26" s="185">
        <v>0</v>
      </c>
      <c r="Z26" s="185">
        <v>0</v>
      </c>
      <c r="AA26" s="185">
        <v>0</v>
      </c>
      <c r="AB26" s="133"/>
      <c r="AC26" s="184">
        <v>13.096698961384478</v>
      </c>
      <c r="AD26" s="184">
        <v>11.954324659185222</v>
      </c>
      <c r="AE26" s="184">
        <v>10.885342655575471</v>
      </c>
      <c r="AF26" s="185">
        <v>0</v>
      </c>
      <c r="AG26" s="185">
        <v>0</v>
      </c>
      <c r="AH26" s="185">
        <v>0</v>
      </c>
      <c r="AI26" s="185">
        <v>0</v>
      </c>
      <c r="AJ26" s="185">
        <v>0</v>
      </c>
    </row>
    <row r="27" spans="1:36" ht="15" x14ac:dyDescent="0.15">
      <c r="A27" s="174"/>
      <c r="B27" s="188"/>
      <c r="C27" s="182"/>
      <c r="D27" s="182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>
        <v>-2.750896485136987E-4</v>
      </c>
      <c r="V27" s="159">
        <v>-1.0282281762636982E-4</v>
      </c>
      <c r="W27" s="155">
        <v>-5.7790344555144382E-2</v>
      </c>
      <c r="X27" s="155"/>
      <c r="Y27" s="155"/>
      <c r="Z27" s="155"/>
      <c r="AA27" s="155"/>
      <c r="AB27" s="133"/>
      <c r="AC27" s="154"/>
      <c r="AD27" s="154"/>
      <c r="AE27" s="154"/>
      <c r="AF27" s="155"/>
      <c r="AG27" s="155"/>
      <c r="AH27" s="155"/>
      <c r="AI27" s="155"/>
      <c r="AJ27" s="155"/>
    </row>
    <row r="28" spans="1:36" ht="15" x14ac:dyDescent="0.15">
      <c r="A28" s="174"/>
      <c r="B28" s="188"/>
      <c r="C28" s="182" t="s">
        <v>163</v>
      </c>
      <c r="D28" s="182"/>
      <c r="E28" s="184">
        <v>0</v>
      </c>
      <c r="F28" s="184">
        <v>0</v>
      </c>
      <c r="G28" s="184">
        <v>0</v>
      </c>
      <c r="H28" s="184">
        <v>0</v>
      </c>
      <c r="I28" s="184">
        <v>0</v>
      </c>
      <c r="J28" s="184">
        <v>0</v>
      </c>
      <c r="K28" s="184">
        <v>0</v>
      </c>
      <c r="L28" s="184">
        <v>0</v>
      </c>
      <c r="M28" s="184">
        <v>0</v>
      </c>
      <c r="N28" s="184">
        <v>0</v>
      </c>
      <c r="O28" s="184">
        <v>0</v>
      </c>
      <c r="P28" s="184">
        <v>0</v>
      </c>
      <c r="Q28" s="184">
        <v>0</v>
      </c>
      <c r="R28" s="184">
        <v>0</v>
      </c>
      <c r="S28" s="184">
        <v>0</v>
      </c>
      <c r="T28" s="184">
        <v>97.401086065573764</v>
      </c>
      <c r="U28" s="184">
        <v>-4.6551442564818037</v>
      </c>
      <c r="V28" s="184">
        <v>-6.9872073705498163</v>
      </c>
      <c r="W28" s="185">
        <v>-83.287515073558978</v>
      </c>
      <c r="X28" s="185">
        <v>0</v>
      </c>
      <c r="Y28" s="185">
        <v>0</v>
      </c>
      <c r="Z28" s="185">
        <v>0</v>
      </c>
      <c r="AA28" s="185">
        <v>0</v>
      </c>
      <c r="AB28" s="133"/>
      <c r="AC28" s="184">
        <v>97.401086065573764</v>
      </c>
      <c r="AD28" s="184">
        <v>89.866950354609926</v>
      </c>
      <c r="AE28" s="184">
        <v>83.287515073558978</v>
      </c>
      <c r="AF28" s="185">
        <v>0</v>
      </c>
      <c r="AG28" s="185">
        <v>0</v>
      </c>
      <c r="AH28" s="185">
        <v>0</v>
      </c>
      <c r="AI28" s="185">
        <v>0</v>
      </c>
      <c r="AJ28" s="185">
        <v>0</v>
      </c>
    </row>
    <row r="29" spans="1:36" ht="15" x14ac:dyDescent="0.15">
      <c r="A29" s="174"/>
      <c r="B29" s="189"/>
      <c r="C29" s="182"/>
      <c r="D29" s="182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>
        <v>-2.1065563771913206E-2</v>
      </c>
      <c r="V29" s="159">
        <v>-3.4310316789714773E-2</v>
      </c>
      <c r="W29" s="155">
        <v>-0.44217387964148536</v>
      </c>
      <c r="X29" s="155"/>
      <c r="Y29" s="155"/>
      <c r="Z29" s="155"/>
      <c r="AA29" s="155"/>
      <c r="AB29" s="133"/>
      <c r="AC29" s="154"/>
      <c r="AD29" s="154"/>
      <c r="AE29" s="154"/>
      <c r="AF29" s="155"/>
      <c r="AG29" s="155"/>
      <c r="AH29" s="155"/>
      <c r="AI29" s="155"/>
      <c r="AJ29" s="155"/>
    </row>
    <row r="30" spans="1:36" ht="15" x14ac:dyDescent="0.15">
      <c r="A30" s="174"/>
      <c r="B30" s="190"/>
      <c r="C30" s="191"/>
      <c r="D30" s="191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3"/>
      <c r="X30" s="193"/>
      <c r="Y30" s="193"/>
      <c r="Z30" s="193"/>
      <c r="AA30" s="193"/>
      <c r="AB30" s="133"/>
      <c r="AC30" s="193"/>
      <c r="AD30" s="193"/>
      <c r="AE30" s="193"/>
      <c r="AF30" s="193"/>
      <c r="AG30" s="193"/>
      <c r="AH30" s="193"/>
      <c r="AI30" s="193"/>
      <c r="AJ30" s="193"/>
    </row>
    <row r="31" spans="1:36" ht="15" x14ac:dyDescent="0.15">
      <c r="A31" s="174"/>
      <c r="B31" s="194"/>
      <c r="C31" s="195" t="s">
        <v>169</v>
      </c>
      <c r="D31" s="195"/>
      <c r="E31" s="196">
        <v>0</v>
      </c>
      <c r="F31" s="196">
        <v>0</v>
      </c>
      <c r="G31" s="196">
        <v>0</v>
      </c>
      <c r="H31" s="196">
        <v>0</v>
      </c>
      <c r="I31" s="196">
        <v>0</v>
      </c>
      <c r="J31" s="196">
        <v>0</v>
      </c>
      <c r="K31" s="196">
        <v>0</v>
      </c>
      <c r="L31" s="196">
        <v>0</v>
      </c>
      <c r="M31" s="196">
        <v>0</v>
      </c>
      <c r="N31" s="196">
        <v>0</v>
      </c>
      <c r="O31" s="196">
        <v>0</v>
      </c>
      <c r="P31" s="196">
        <v>0</v>
      </c>
      <c r="Q31" s="196">
        <v>0</v>
      </c>
      <c r="R31" s="196">
        <v>0</v>
      </c>
      <c r="S31" s="196">
        <v>0</v>
      </c>
      <c r="T31" s="196">
        <v>220.99557005391648</v>
      </c>
      <c r="U31" s="196">
        <v>-17.35302002632617</v>
      </c>
      <c r="V31" s="196">
        <v>-15.29683456932143</v>
      </c>
      <c r="W31" s="196">
        <v>-188.90347002702066</v>
      </c>
      <c r="X31" s="196">
        <v>0</v>
      </c>
      <c r="Y31" s="196">
        <v>0</v>
      </c>
      <c r="Z31" s="196">
        <v>0</v>
      </c>
      <c r="AA31" s="196">
        <v>0</v>
      </c>
      <c r="AB31" s="171"/>
      <c r="AC31" s="196">
        <v>220.99557005391648</v>
      </c>
      <c r="AD31" s="196">
        <v>203.64255002759029</v>
      </c>
      <c r="AE31" s="196">
        <v>188.3457154582689</v>
      </c>
      <c r="AF31" s="196">
        <v>0</v>
      </c>
      <c r="AG31" s="196">
        <v>0</v>
      </c>
      <c r="AH31" s="196">
        <v>0</v>
      </c>
      <c r="AI31" s="196">
        <v>0</v>
      </c>
      <c r="AJ31" s="196">
        <v>0</v>
      </c>
    </row>
    <row r="32" spans="1:36" ht="15" x14ac:dyDescent="0.15">
      <c r="A32" s="133"/>
      <c r="B32" s="133"/>
      <c r="C32" s="167" t="s">
        <v>170</v>
      </c>
      <c r="D32" s="170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>
        <v>220.98360655737704</v>
      </c>
      <c r="V32" s="169">
        <v>203.64741641337383</v>
      </c>
      <c r="W32" s="169">
        <v>188.35919286116246</v>
      </c>
      <c r="X32" s="169"/>
      <c r="Y32" s="169"/>
      <c r="Z32" s="169"/>
      <c r="AA32" s="169"/>
      <c r="AB32" s="171"/>
      <c r="AC32" s="169">
        <v>0</v>
      </c>
      <c r="AD32" s="169">
        <v>0</v>
      </c>
      <c r="AE32" s="169">
        <v>0</v>
      </c>
      <c r="AF32" s="169">
        <v>0</v>
      </c>
      <c r="AG32" s="169">
        <v>0</v>
      </c>
      <c r="AH32" s="169">
        <v>0</v>
      </c>
      <c r="AI32" s="169">
        <v>0</v>
      </c>
      <c r="AJ32" s="169">
        <v>0</v>
      </c>
    </row>
    <row r="33" spans="1:36" ht="15" x14ac:dyDescent="0.15">
      <c r="A33" s="133"/>
      <c r="B33" s="133"/>
      <c r="C33" s="172" t="s">
        <v>167</v>
      </c>
      <c r="D33" s="170"/>
      <c r="E33" s="173">
        <v>0</v>
      </c>
      <c r="F33" s="173">
        <v>0</v>
      </c>
      <c r="G33" s="173">
        <v>0</v>
      </c>
      <c r="H33" s="173">
        <v>0</v>
      </c>
      <c r="I33" s="173">
        <v>0</v>
      </c>
      <c r="J33" s="173">
        <v>0</v>
      </c>
      <c r="K33" s="173">
        <v>0</v>
      </c>
      <c r="L33" s="173">
        <v>0</v>
      </c>
      <c r="M33" s="173">
        <v>0</v>
      </c>
      <c r="N33" s="173">
        <v>0</v>
      </c>
      <c r="O33" s="173">
        <v>0</v>
      </c>
      <c r="P33" s="173">
        <v>0</v>
      </c>
      <c r="Q33" s="173">
        <v>0</v>
      </c>
      <c r="R33" s="173">
        <v>0</v>
      </c>
      <c r="S33" s="173">
        <v>0</v>
      </c>
      <c r="T33" s="173">
        <v>0</v>
      </c>
      <c r="U33" s="173">
        <v>-7.8526277567202998E-2</v>
      </c>
      <c r="V33" s="173">
        <v>-7.5114307064279864E-2</v>
      </c>
      <c r="W33" s="173">
        <v>-0.99992844839325956</v>
      </c>
      <c r="X33" s="173">
        <v>0</v>
      </c>
      <c r="Y33" s="173">
        <v>0</v>
      </c>
      <c r="Z33" s="173">
        <v>0</v>
      </c>
      <c r="AA33" s="173">
        <v>0</v>
      </c>
      <c r="AB33" s="171"/>
      <c r="AC33" s="173">
        <v>0</v>
      </c>
      <c r="AD33" s="173">
        <v>0</v>
      </c>
      <c r="AE33" s="173">
        <v>0</v>
      </c>
      <c r="AF33" s="173">
        <v>0</v>
      </c>
      <c r="AG33" s="173">
        <v>0</v>
      </c>
      <c r="AH33" s="173">
        <v>0</v>
      </c>
      <c r="AI33" s="173">
        <v>0</v>
      </c>
      <c r="AJ33" s="173">
        <v>0</v>
      </c>
    </row>
    <row r="44" spans="1:36" ht="15" customHeight="1" x14ac:dyDescent="0.15"/>
    <row r="48" spans="1:36" ht="21.75" customHeight="1" x14ac:dyDescent="0.15"/>
    <row r="49" ht="21.75" customHeight="1" x14ac:dyDescent="0.15"/>
    <row r="50" ht="15" customHeight="1" x14ac:dyDescent="0.15"/>
    <row r="54" ht="15" customHeight="1" x14ac:dyDescent="0.15"/>
    <row r="55" ht="15" customHeight="1" x14ac:dyDescent="0.15"/>
  </sheetData>
  <mergeCells count="7">
    <mergeCell ref="B24:B29"/>
    <mergeCell ref="B2:AJ2"/>
    <mergeCell ref="B4:C4"/>
    <mergeCell ref="B5:C5"/>
    <mergeCell ref="B7:B14"/>
    <mergeCell ref="B19:C19"/>
    <mergeCell ref="B21:C21"/>
  </mergeCells>
  <phoneticPr fontId="3"/>
  <pageMargins left="0.7" right="0.7" top="0.75" bottom="0.75" header="0.3" footer="0.3"/>
  <pageSetup paperSize="9" scale="31" orientation="landscape" r:id="rId1"/>
  <headerFooter>
    <oddHeader>&amp;R&amp;"Calibri"&amp;B&amp;18【別紙5-1】要因分析（実排出）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5"/>
  <sheetViews>
    <sheetView view="pageBreakPreview" zoomScale="60" zoomScaleNormal="100" workbookViewId="0">
      <selection sqref="A1:AJ56"/>
    </sheetView>
  </sheetViews>
  <sheetFormatPr defaultRowHeight="13.5" x14ac:dyDescent="0.15"/>
  <cols>
    <col min="1" max="1" width="1.5" customWidth="1"/>
    <col min="2" max="2" width="1.875" customWidth="1"/>
    <col min="3" max="3" width="38.875" customWidth="1"/>
    <col min="4" max="4" width="14.75" customWidth="1"/>
    <col min="5" max="22" width="11.625" customWidth="1"/>
    <col min="23" max="25" width="13.25" customWidth="1"/>
    <col min="26" max="36" width="11.625" customWidth="1"/>
  </cols>
  <sheetData>
    <row r="1" spans="1:36" ht="21" x14ac:dyDescent="0.15">
      <c r="A1" s="129"/>
      <c r="B1" s="129"/>
      <c r="C1" s="129"/>
      <c r="D1" s="129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29"/>
      <c r="Z1" s="129"/>
      <c r="AA1" s="129"/>
      <c r="AB1" s="129"/>
      <c r="AC1" s="131"/>
      <c r="AD1" s="129"/>
      <c r="AE1" s="129"/>
      <c r="AF1" s="129"/>
      <c r="AG1" s="129"/>
      <c r="AH1" s="129"/>
      <c r="AI1" s="129"/>
      <c r="AJ1" s="132"/>
    </row>
    <row r="2" spans="1:36" ht="18.75" x14ac:dyDescent="0.15">
      <c r="A2" s="133"/>
      <c r="B2" s="134" t="s">
        <v>171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6"/>
    </row>
    <row r="3" spans="1:36" ht="15" x14ac:dyDescent="0.15">
      <c r="A3" s="133"/>
      <c r="B3" s="133"/>
      <c r="C3" s="133"/>
      <c r="D3" s="133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3"/>
      <c r="AA3" s="133"/>
      <c r="AB3" s="138"/>
      <c r="AC3" s="138"/>
      <c r="AD3" s="138"/>
      <c r="AE3" s="138"/>
      <c r="AF3" s="138"/>
      <c r="AG3" s="138"/>
      <c r="AH3" s="138"/>
      <c r="AI3" s="138"/>
      <c r="AJ3" s="138"/>
    </row>
    <row r="4" spans="1:36" ht="15" x14ac:dyDescent="0.15">
      <c r="A4" s="133"/>
      <c r="B4" s="139"/>
      <c r="C4" s="139"/>
      <c r="D4" s="140" t="s">
        <v>127</v>
      </c>
      <c r="E4" s="141" t="s">
        <v>128</v>
      </c>
      <c r="F4" s="141" t="s">
        <v>129</v>
      </c>
      <c r="G4" s="141" t="s">
        <v>130</v>
      </c>
      <c r="H4" s="141" t="s">
        <v>131</v>
      </c>
      <c r="I4" s="141" t="s">
        <v>132</v>
      </c>
      <c r="J4" s="141" t="s">
        <v>133</v>
      </c>
      <c r="K4" s="141" t="s">
        <v>134</v>
      </c>
      <c r="L4" s="141" t="s">
        <v>135</v>
      </c>
      <c r="M4" s="141" t="s">
        <v>136</v>
      </c>
      <c r="N4" s="141" t="s">
        <v>137</v>
      </c>
      <c r="O4" s="141" t="s">
        <v>138</v>
      </c>
      <c r="P4" s="141" t="s">
        <v>139</v>
      </c>
      <c r="Q4" s="141" t="s">
        <v>140</v>
      </c>
      <c r="R4" s="142" t="s">
        <v>141</v>
      </c>
      <c r="S4" s="142" t="s">
        <v>142</v>
      </c>
      <c r="T4" s="142" t="s">
        <v>143</v>
      </c>
      <c r="U4" s="142" t="s">
        <v>144</v>
      </c>
      <c r="V4" s="142" t="s">
        <v>145</v>
      </c>
      <c r="W4" s="143" t="s">
        <v>146</v>
      </c>
      <c r="X4" s="143" t="s">
        <v>147</v>
      </c>
      <c r="Y4" s="143" t="s">
        <v>148</v>
      </c>
      <c r="Z4" s="143" t="s">
        <v>149</v>
      </c>
      <c r="AA4" s="143" t="s">
        <v>150</v>
      </c>
      <c r="AB4" s="138"/>
      <c r="AC4" s="141" t="s">
        <v>151</v>
      </c>
      <c r="AD4" s="141" t="s">
        <v>152</v>
      </c>
      <c r="AE4" s="141" t="s">
        <v>153</v>
      </c>
      <c r="AF4" s="144" t="s">
        <v>154</v>
      </c>
      <c r="AG4" s="144" t="s">
        <v>155</v>
      </c>
      <c r="AH4" s="144" t="s">
        <v>156</v>
      </c>
      <c r="AI4" s="144" t="s">
        <v>157</v>
      </c>
      <c r="AJ4" s="144" t="s">
        <v>158</v>
      </c>
    </row>
    <row r="5" spans="1:36" ht="15" x14ac:dyDescent="0.15">
      <c r="A5" s="133"/>
      <c r="B5" s="197" t="s">
        <v>159</v>
      </c>
      <c r="C5" s="198"/>
      <c r="D5" s="146" t="s">
        <v>160</v>
      </c>
      <c r="E5" s="147">
        <v>0</v>
      </c>
      <c r="F5" s="147">
        <v>0</v>
      </c>
      <c r="G5" s="147">
        <v>0</v>
      </c>
      <c r="H5" s="147">
        <v>0</v>
      </c>
      <c r="I5" s="147">
        <v>0</v>
      </c>
      <c r="J5" s="147">
        <v>0</v>
      </c>
      <c r="K5" s="147">
        <v>0</v>
      </c>
      <c r="L5" s="147">
        <v>0</v>
      </c>
      <c r="M5" s="147">
        <v>0</v>
      </c>
      <c r="N5" s="147">
        <v>0</v>
      </c>
      <c r="O5" s="147">
        <v>0</v>
      </c>
      <c r="P5" s="147">
        <v>0</v>
      </c>
      <c r="Q5" s="147">
        <v>0</v>
      </c>
      <c r="R5" s="147">
        <v>0</v>
      </c>
      <c r="S5" s="147">
        <v>0</v>
      </c>
      <c r="T5" s="147">
        <v>53.92291909315562</v>
      </c>
      <c r="U5" s="147">
        <v>-3.8336498738477189</v>
      </c>
      <c r="V5" s="147">
        <v>-3.5430381275997718</v>
      </c>
      <c r="W5" s="148">
        <v>-46.54623109170813</v>
      </c>
      <c r="X5" s="148">
        <v>0</v>
      </c>
      <c r="Y5" s="148">
        <v>0</v>
      </c>
      <c r="Z5" s="148">
        <v>0</v>
      </c>
      <c r="AA5" s="148">
        <v>0</v>
      </c>
      <c r="AB5" s="138"/>
      <c r="AC5" s="147">
        <v>0</v>
      </c>
      <c r="AD5" s="147">
        <v>-3.8336498738477189</v>
      </c>
      <c r="AE5" s="147">
        <v>-7.3766880014474907</v>
      </c>
      <c r="AF5" s="148">
        <v>-53.92291909315562</v>
      </c>
      <c r="AG5" s="148">
        <v>-53.92291909315562</v>
      </c>
      <c r="AH5" s="148">
        <v>-53.92291909315562</v>
      </c>
      <c r="AI5" s="148">
        <v>-53.92291909315562</v>
      </c>
      <c r="AJ5" s="148">
        <v>-53.92291909315562</v>
      </c>
    </row>
    <row r="6" spans="1:36" ht="15" x14ac:dyDescent="0.15">
      <c r="A6" s="133"/>
      <c r="B6" s="149"/>
      <c r="C6" s="151"/>
      <c r="D6" s="151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>
        <v>-7.1098847808748492E-2</v>
      </c>
      <c r="V6" s="152">
        <v>-7.0733442355755072E-2</v>
      </c>
      <c r="W6" s="153">
        <v>-0.99991903526762904</v>
      </c>
      <c r="X6" s="153"/>
      <c r="Y6" s="153"/>
      <c r="Z6" s="153"/>
      <c r="AA6" s="153"/>
      <c r="AB6" s="138"/>
      <c r="AC6" s="154">
        <v>0</v>
      </c>
      <c r="AD6" s="154">
        <v>-7.109499890435865E-2</v>
      </c>
      <c r="AE6" s="154">
        <v>-0.13680060585562412</v>
      </c>
      <c r="AF6" s="155">
        <v>-1</v>
      </c>
      <c r="AG6" s="155">
        <v>-1</v>
      </c>
      <c r="AH6" s="155">
        <v>-1</v>
      </c>
      <c r="AI6" s="155">
        <v>-1</v>
      </c>
      <c r="AJ6" s="155">
        <v>-1</v>
      </c>
    </row>
    <row r="7" spans="1:36" ht="15" x14ac:dyDescent="0.15">
      <c r="A7" s="133"/>
      <c r="B7" s="156"/>
      <c r="C7" s="157" t="s">
        <v>161</v>
      </c>
      <c r="D7" s="157"/>
      <c r="E7" s="147">
        <v>0</v>
      </c>
      <c r="F7" s="147">
        <v>0</v>
      </c>
      <c r="G7" s="147">
        <v>0</v>
      </c>
      <c r="H7" s="147">
        <v>0</v>
      </c>
      <c r="I7" s="147">
        <v>0</v>
      </c>
      <c r="J7" s="147">
        <v>0</v>
      </c>
      <c r="K7" s="147">
        <v>0</v>
      </c>
      <c r="L7" s="147">
        <v>0</v>
      </c>
      <c r="M7" s="147">
        <v>0</v>
      </c>
      <c r="N7" s="147">
        <v>0</v>
      </c>
      <c r="O7" s="147">
        <v>0</v>
      </c>
      <c r="P7" s="147">
        <v>0</v>
      </c>
      <c r="Q7" s="147">
        <v>0</v>
      </c>
      <c r="R7" s="147">
        <v>0</v>
      </c>
      <c r="S7" s="147">
        <v>0</v>
      </c>
      <c r="T7" s="147">
        <v>17.974306364385207</v>
      </c>
      <c r="U7" s="147">
        <v>-3.1051766473902003</v>
      </c>
      <c r="V7" s="147">
        <v>-2.0492678639954138</v>
      </c>
      <c r="W7" s="148">
        <v>-15.51541036390271</v>
      </c>
      <c r="X7" s="148">
        <v>0</v>
      </c>
      <c r="Y7" s="148">
        <v>0</v>
      </c>
      <c r="Z7" s="148">
        <v>0</v>
      </c>
      <c r="AA7" s="148">
        <v>0</v>
      </c>
      <c r="AB7" s="138"/>
      <c r="AC7" s="147">
        <v>0</v>
      </c>
      <c r="AD7" s="147">
        <v>-3.1051766473902003</v>
      </c>
      <c r="AE7" s="147">
        <v>-5.122983254358787</v>
      </c>
      <c r="AF7" s="148">
        <v>-17.974306364385207</v>
      </c>
      <c r="AG7" s="148">
        <v>-17.974306364385207</v>
      </c>
      <c r="AH7" s="148">
        <v>-17.974306364385207</v>
      </c>
      <c r="AI7" s="148">
        <v>-17.974306364385207</v>
      </c>
      <c r="AJ7" s="148">
        <v>-17.974306364385207</v>
      </c>
    </row>
    <row r="8" spans="1:36" ht="15" x14ac:dyDescent="0.15">
      <c r="A8" s="133"/>
      <c r="B8" s="158"/>
      <c r="C8" s="157"/>
      <c r="D8" s="157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>
        <v>-5.75885876741506E-2</v>
      </c>
      <c r="V8" s="159">
        <v>-4.0911716190764898E-2</v>
      </c>
      <c r="W8" s="155">
        <v>-0.3333063450892097</v>
      </c>
      <c r="X8" s="155"/>
      <c r="Y8" s="155"/>
      <c r="Z8" s="155"/>
      <c r="AA8" s="155"/>
      <c r="AB8" s="138"/>
      <c r="AC8" s="154">
        <v>0</v>
      </c>
      <c r="AD8" s="154">
        <v>-5.7585470141662584E-2</v>
      </c>
      <c r="AE8" s="154">
        <v>-9.5005673663706422E-2</v>
      </c>
      <c r="AF8" s="155">
        <v>-0.33333333333333331</v>
      </c>
      <c r="AG8" s="155">
        <v>-0.33333333333333331</v>
      </c>
      <c r="AH8" s="155">
        <v>-0.33333333333333331</v>
      </c>
      <c r="AI8" s="155">
        <v>-0.33333333333333331</v>
      </c>
      <c r="AJ8" s="155">
        <v>-0.33333333333333331</v>
      </c>
    </row>
    <row r="9" spans="1:36" ht="15" x14ac:dyDescent="0.15">
      <c r="A9" s="133"/>
      <c r="B9" s="158"/>
      <c r="C9" s="157" t="s">
        <v>162</v>
      </c>
      <c r="D9" s="157"/>
      <c r="E9" s="147">
        <v>0</v>
      </c>
      <c r="F9" s="147">
        <v>0</v>
      </c>
      <c r="G9" s="147">
        <v>0</v>
      </c>
      <c r="H9" s="147">
        <v>0</v>
      </c>
      <c r="I9" s="147">
        <v>0</v>
      </c>
      <c r="J9" s="147">
        <v>0</v>
      </c>
      <c r="K9" s="147">
        <v>0</v>
      </c>
      <c r="L9" s="147">
        <v>0</v>
      </c>
      <c r="M9" s="147">
        <v>0</v>
      </c>
      <c r="N9" s="147">
        <v>0</v>
      </c>
      <c r="O9" s="147">
        <v>0</v>
      </c>
      <c r="P9" s="147">
        <v>0</v>
      </c>
      <c r="Q9" s="147">
        <v>0</v>
      </c>
      <c r="R9" s="147">
        <v>0</v>
      </c>
      <c r="S9" s="147">
        <v>0</v>
      </c>
      <c r="T9" s="147">
        <v>2.1303963643852084</v>
      </c>
      <c r="U9" s="147">
        <v>-0.1937041797929982</v>
      </c>
      <c r="V9" s="147">
        <v>-0.28976292842063262</v>
      </c>
      <c r="W9" s="148">
        <v>-1.8053703639027108</v>
      </c>
      <c r="X9" s="148">
        <v>0</v>
      </c>
      <c r="Y9" s="148">
        <v>0</v>
      </c>
      <c r="Z9" s="148">
        <v>0</v>
      </c>
      <c r="AA9" s="148">
        <v>0</v>
      </c>
      <c r="AB9" s="138"/>
      <c r="AC9" s="147">
        <v>0</v>
      </c>
      <c r="AD9" s="147">
        <v>-0.1937041797929982</v>
      </c>
      <c r="AE9" s="147">
        <v>-0.48773641850057253</v>
      </c>
      <c r="AF9" s="148">
        <v>-2.1303963643852084</v>
      </c>
      <c r="AG9" s="148">
        <v>-2.1303963643852084</v>
      </c>
      <c r="AH9" s="148">
        <v>-2.1303963643852084</v>
      </c>
      <c r="AI9" s="148">
        <v>-2.1303963643852084</v>
      </c>
      <c r="AJ9" s="148">
        <v>-2.1303963643852084</v>
      </c>
    </row>
    <row r="10" spans="1:36" ht="15" x14ac:dyDescent="0.15">
      <c r="A10" s="133"/>
      <c r="B10" s="158"/>
      <c r="C10" s="157"/>
      <c r="D10" s="157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>
        <v>-3.5924365688612425E-3</v>
      </c>
      <c r="V10" s="159">
        <v>-5.7848458458900501E-3</v>
      </c>
      <c r="W10" s="155">
        <v>-3.878346646407542E-2</v>
      </c>
      <c r="X10" s="155"/>
      <c r="Y10" s="155"/>
      <c r="Z10" s="155"/>
      <c r="AA10" s="155"/>
      <c r="AB10" s="138"/>
      <c r="AC10" s="154">
        <v>0</v>
      </c>
      <c r="AD10" s="154">
        <v>-3.5922420939111374E-3</v>
      </c>
      <c r="AE10" s="154">
        <v>-9.0450670457579221E-3</v>
      </c>
      <c r="AF10" s="155">
        <v>-3.9508179457139539E-2</v>
      </c>
      <c r="AG10" s="155">
        <v>-3.9508179457139539E-2</v>
      </c>
      <c r="AH10" s="155">
        <v>-3.9508179457139539E-2</v>
      </c>
      <c r="AI10" s="155">
        <v>-3.9508179457139539E-2</v>
      </c>
      <c r="AJ10" s="155">
        <v>-3.9508179457139539E-2</v>
      </c>
    </row>
    <row r="11" spans="1:36" ht="15" x14ac:dyDescent="0.15">
      <c r="A11" s="133"/>
      <c r="B11" s="158"/>
      <c r="C11" s="157" t="s">
        <v>163</v>
      </c>
      <c r="D11" s="157"/>
      <c r="E11" s="147">
        <v>0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47">
        <v>0</v>
      </c>
      <c r="M11" s="147">
        <v>0</v>
      </c>
      <c r="N11" s="147">
        <v>0</v>
      </c>
      <c r="O11" s="147">
        <v>0</v>
      </c>
      <c r="P11" s="147">
        <v>0</v>
      </c>
      <c r="Q11" s="147">
        <v>0</v>
      </c>
      <c r="R11" s="147">
        <v>0</v>
      </c>
      <c r="S11" s="147">
        <v>0</v>
      </c>
      <c r="T11" s="147">
        <v>15.843909999999999</v>
      </c>
      <c r="U11" s="147">
        <v>-1.1176112101377464</v>
      </c>
      <c r="V11" s="147">
        <v>-1.5998432614025933</v>
      </c>
      <c r="W11" s="148">
        <v>-13.710039999999999</v>
      </c>
      <c r="X11" s="148">
        <v>0</v>
      </c>
      <c r="Y11" s="148">
        <v>0</v>
      </c>
      <c r="Z11" s="148">
        <v>0</v>
      </c>
      <c r="AA11" s="148">
        <v>0</v>
      </c>
      <c r="AB11" s="138"/>
      <c r="AC11" s="147">
        <v>0</v>
      </c>
      <c r="AD11" s="147">
        <v>-1.1176112101377464</v>
      </c>
      <c r="AE11" s="147">
        <v>-2.7402462961589</v>
      </c>
      <c r="AF11" s="148">
        <v>-15.843909999999999</v>
      </c>
      <c r="AG11" s="148">
        <v>-15.843909999999999</v>
      </c>
      <c r="AH11" s="148">
        <v>-15.843909999999999</v>
      </c>
      <c r="AI11" s="148">
        <v>-15.843909999999999</v>
      </c>
      <c r="AJ11" s="148">
        <v>-15.843909999999999</v>
      </c>
    </row>
    <row r="12" spans="1:36" ht="15" x14ac:dyDescent="0.15">
      <c r="A12" s="133"/>
      <c r="B12" s="158"/>
      <c r="C12" s="157"/>
      <c r="D12" s="157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>
        <v>-2.0727210870507166E-2</v>
      </c>
      <c r="V12" s="159">
        <v>-3.1939374354214276E-2</v>
      </c>
      <c r="W12" s="155">
        <v>-0.29452287862513427</v>
      </c>
      <c r="X12" s="155"/>
      <c r="Y12" s="155"/>
      <c r="Z12" s="155"/>
      <c r="AA12" s="155"/>
      <c r="AB12" s="138"/>
      <c r="AC12" s="154">
        <v>0</v>
      </c>
      <c r="AD12" s="154">
        <v>-2.0726088812198663E-2</v>
      </c>
      <c r="AE12" s="154">
        <v>-5.0817840395935031E-2</v>
      </c>
      <c r="AF12" s="155">
        <v>-0.29382515387619379</v>
      </c>
      <c r="AG12" s="155">
        <v>-0.29382515387619379</v>
      </c>
      <c r="AH12" s="155">
        <v>-0.29382515387619379</v>
      </c>
      <c r="AI12" s="155">
        <v>-0.29382515387619379</v>
      </c>
      <c r="AJ12" s="155">
        <v>-0.29382515387619379</v>
      </c>
    </row>
    <row r="13" spans="1:36" ht="15" x14ac:dyDescent="0.15">
      <c r="A13" s="133"/>
      <c r="B13" s="158"/>
      <c r="C13" s="157" t="s">
        <v>164</v>
      </c>
      <c r="D13" s="199"/>
      <c r="E13" s="147">
        <v>0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47">
        <v>0</v>
      </c>
      <c r="M13" s="147">
        <v>0</v>
      </c>
      <c r="N13" s="147">
        <v>0</v>
      </c>
      <c r="O13" s="147">
        <v>0</v>
      </c>
      <c r="P13" s="147">
        <v>0</v>
      </c>
      <c r="Q13" s="147">
        <v>0</v>
      </c>
      <c r="R13" s="147">
        <v>0</v>
      </c>
      <c r="S13" s="147">
        <v>0</v>
      </c>
      <c r="T13" s="147">
        <v>17.974306364385207</v>
      </c>
      <c r="U13" s="147">
        <v>0.58284216347322038</v>
      </c>
      <c r="V13" s="147">
        <v>0.39583592621886354</v>
      </c>
      <c r="W13" s="148">
        <v>-15.51541036390271</v>
      </c>
      <c r="X13" s="148">
        <v>0</v>
      </c>
      <c r="Y13" s="148">
        <v>0</v>
      </c>
      <c r="Z13" s="148">
        <v>0</v>
      </c>
      <c r="AA13" s="148">
        <v>0</v>
      </c>
      <c r="AB13" s="138"/>
      <c r="AC13" s="147">
        <v>0</v>
      </c>
      <c r="AD13" s="147">
        <v>0.58284216347322038</v>
      </c>
      <c r="AE13" s="147">
        <v>0.97427796757075902</v>
      </c>
      <c r="AF13" s="148">
        <v>-17.974306364385207</v>
      </c>
      <c r="AG13" s="148">
        <v>-17.974306364385207</v>
      </c>
      <c r="AH13" s="148">
        <v>-17.974306364385207</v>
      </c>
      <c r="AI13" s="148">
        <v>-17.974306364385207</v>
      </c>
      <c r="AJ13" s="148">
        <v>-17.974306364385207</v>
      </c>
    </row>
    <row r="14" spans="1:36" ht="15" x14ac:dyDescent="0.15">
      <c r="A14" s="133"/>
      <c r="B14" s="160"/>
      <c r="C14" s="157"/>
      <c r="D14" s="157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>
        <v>1.0809387304770407E-2</v>
      </c>
      <c r="V14" s="159">
        <v>7.9024940351140657E-3</v>
      </c>
      <c r="W14" s="155">
        <v>-0.3333063450892097</v>
      </c>
      <c r="X14" s="155"/>
      <c r="Y14" s="155"/>
      <c r="Z14" s="155"/>
      <c r="AA14" s="155"/>
      <c r="AB14" s="138"/>
      <c r="AC14" s="154">
        <v>0</v>
      </c>
      <c r="AD14" s="154">
        <v>1.0808802143413633E-2</v>
      </c>
      <c r="AE14" s="154">
        <v>1.8067975249775065E-2</v>
      </c>
      <c r="AF14" s="155">
        <v>-0.33333333333333331</v>
      </c>
      <c r="AG14" s="155">
        <v>-0.33333333333333331</v>
      </c>
      <c r="AH14" s="155">
        <v>-0.33333333333333331</v>
      </c>
      <c r="AI14" s="155">
        <v>-0.33333333333333331</v>
      </c>
      <c r="AJ14" s="155">
        <v>-0.33333333333333331</v>
      </c>
    </row>
    <row r="15" spans="1:36" ht="15" x14ac:dyDescent="0.15">
      <c r="A15" s="133"/>
      <c r="B15" s="162"/>
      <c r="C15" s="163"/>
      <c r="D15" s="163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5"/>
      <c r="X15" s="165"/>
      <c r="Y15" s="165"/>
      <c r="Z15" s="165"/>
      <c r="AA15" s="165"/>
      <c r="AB15" s="133"/>
      <c r="AC15" s="165"/>
      <c r="AD15" s="165"/>
      <c r="AE15" s="165"/>
      <c r="AF15" s="165"/>
      <c r="AG15" s="165"/>
      <c r="AH15" s="165"/>
      <c r="AI15" s="165"/>
      <c r="AJ15" s="165"/>
    </row>
    <row r="16" spans="1:36" ht="15" x14ac:dyDescent="0.15">
      <c r="A16" s="133"/>
      <c r="B16" s="166"/>
      <c r="C16" s="168" t="s">
        <v>169</v>
      </c>
      <c r="D16" s="168"/>
      <c r="E16" s="169">
        <v>0</v>
      </c>
      <c r="F16" s="169">
        <v>0</v>
      </c>
      <c r="G16" s="169">
        <v>0</v>
      </c>
      <c r="H16" s="169">
        <v>0</v>
      </c>
      <c r="I16" s="169">
        <v>0</v>
      </c>
      <c r="J16" s="169">
        <v>0</v>
      </c>
      <c r="K16" s="169">
        <v>0</v>
      </c>
      <c r="L16" s="169">
        <v>0</v>
      </c>
      <c r="M16" s="169">
        <v>0</v>
      </c>
      <c r="N16" s="169">
        <v>0</v>
      </c>
      <c r="O16" s="169">
        <v>0</v>
      </c>
      <c r="P16" s="169">
        <v>0</v>
      </c>
      <c r="Q16" s="169">
        <v>0</v>
      </c>
      <c r="R16" s="169">
        <v>0</v>
      </c>
      <c r="S16" s="169">
        <v>0</v>
      </c>
      <c r="T16" s="169">
        <v>53.92291909315562</v>
      </c>
      <c r="U16" s="169">
        <v>-3.8336498738477243</v>
      </c>
      <c r="V16" s="169">
        <v>-3.5430381275997762</v>
      </c>
      <c r="W16" s="169">
        <v>-47.212843781886548</v>
      </c>
      <c r="X16" s="169">
        <v>0</v>
      </c>
      <c r="Y16" s="169">
        <v>0</v>
      </c>
      <c r="Z16" s="169">
        <v>0</v>
      </c>
      <c r="AA16" s="169">
        <v>0</v>
      </c>
      <c r="AB16" s="133"/>
      <c r="AC16" s="169">
        <v>0</v>
      </c>
      <c r="AD16" s="169">
        <v>-3.8336498738477243</v>
      </c>
      <c r="AE16" s="169">
        <v>-7.5315565825528994</v>
      </c>
      <c r="AF16" s="169">
        <v>-54.589585759822285</v>
      </c>
      <c r="AG16" s="169">
        <v>-54.589585759822285</v>
      </c>
      <c r="AH16" s="169">
        <v>-54.589585759822285</v>
      </c>
      <c r="AI16" s="169">
        <v>-54.589585759822285</v>
      </c>
      <c r="AJ16" s="169">
        <v>-54.589585759822285</v>
      </c>
    </row>
    <row r="17" spans="1:36" ht="15" x14ac:dyDescent="0.15">
      <c r="A17" s="133"/>
      <c r="B17" s="133"/>
      <c r="C17" s="167" t="s">
        <v>166</v>
      </c>
      <c r="D17" s="170"/>
      <c r="E17" s="169">
        <v>0</v>
      </c>
      <c r="F17" s="169">
        <v>0</v>
      </c>
      <c r="G17" s="169">
        <v>0</v>
      </c>
      <c r="H17" s="169">
        <v>0</v>
      </c>
      <c r="I17" s="169">
        <v>0</v>
      </c>
      <c r="J17" s="169">
        <v>0</v>
      </c>
      <c r="K17" s="169">
        <v>0</v>
      </c>
      <c r="L17" s="169">
        <v>0</v>
      </c>
      <c r="M17" s="169">
        <v>0</v>
      </c>
      <c r="N17" s="169">
        <v>0</v>
      </c>
      <c r="O17" s="169">
        <v>0</v>
      </c>
      <c r="P17" s="169">
        <v>0</v>
      </c>
      <c r="Q17" s="169">
        <v>0</v>
      </c>
      <c r="R17" s="169">
        <v>0</v>
      </c>
      <c r="S17" s="169">
        <v>0</v>
      </c>
      <c r="T17" s="169">
        <v>0</v>
      </c>
      <c r="U17" s="169">
        <v>53.92</v>
      </c>
      <c r="V17" s="169">
        <v>50.09</v>
      </c>
      <c r="W17" s="169">
        <v>46.55</v>
      </c>
      <c r="X17" s="169">
        <v>0</v>
      </c>
      <c r="Y17" s="169">
        <v>0</v>
      </c>
      <c r="Z17" s="169">
        <v>0</v>
      </c>
      <c r="AA17" s="169">
        <v>0</v>
      </c>
      <c r="AB17" s="133"/>
      <c r="AC17" s="169">
        <v>53.92291909315562</v>
      </c>
      <c r="AD17" s="169">
        <v>53.92291909315562</v>
      </c>
      <c r="AE17" s="169">
        <v>53.92291909315562</v>
      </c>
      <c r="AF17" s="169">
        <v>53.92291909315562</v>
      </c>
      <c r="AG17" s="169">
        <v>53.92291909315562</v>
      </c>
      <c r="AH17" s="169">
        <v>53.92291909315562</v>
      </c>
      <c r="AI17" s="169">
        <v>53.92291909315562</v>
      </c>
      <c r="AJ17" s="169">
        <v>53.92291909315562</v>
      </c>
    </row>
    <row r="18" spans="1:36" ht="15" x14ac:dyDescent="0.15">
      <c r="A18" s="133"/>
      <c r="B18" s="133"/>
      <c r="C18" s="172" t="s">
        <v>167</v>
      </c>
      <c r="D18" s="170"/>
      <c r="E18" s="173">
        <v>0</v>
      </c>
      <c r="F18" s="173">
        <v>0</v>
      </c>
      <c r="G18" s="173">
        <v>0</v>
      </c>
      <c r="H18" s="173">
        <v>0</v>
      </c>
      <c r="I18" s="173">
        <v>0</v>
      </c>
      <c r="J18" s="173">
        <v>0</v>
      </c>
      <c r="K18" s="173">
        <v>0</v>
      </c>
      <c r="L18" s="173">
        <v>0</v>
      </c>
      <c r="M18" s="173">
        <v>0</v>
      </c>
      <c r="N18" s="173">
        <v>0</v>
      </c>
      <c r="O18" s="173">
        <v>0</v>
      </c>
      <c r="P18" s="173">
        <v>0</v>
      </c>
      <c r="Q18" s="173">
        <v>0</v>
      </c>
      <c r="R18" s="173">
        <v>0</v>
      </c>
      <c r="S18" s="173">
        <v>0</v>
      </c>
      <c r="T18" s="173">
        <v>0</v>
      </c>
      <c r="U18" s="173">
        <v>-7.1098847808748603E-2</v>
      </c>
      <c r="V18" s="173">
        <v>-7.0733442355755155E-2</v>
      </c>
      <c r="W18" s="173">
        <v>-0.99991903526762904</v>
      </c>
      <c r="X18" s="173">
        <v>0</v>
      </c>
      <c r="Y18" s="173">
        <v>0</v>
      </c>
      <c r="Z18" s="173">
        <v>0</v>
      </c>
      <c r="AA18" s="173">
        <v>0</v>
      </c>
      <c r="AB18" s="133"/>
      <c r="AC18" s="173">
        <v>0</v>
      </c>
      <c r="AD18" s="173">
        <v>-7.1094998904358747E-2</v>
      </c>
      <c r="AE18" s="173">
        <v>-0.13680060585562431</v>
      </c>
      <c r="AF18" s="173">
        <v>-1</v>
      </c>
      <c r="AG18" s="173">
        <v>-1</v>
      </c>
      <c r="AH18" s="173">
        <v>-1</v>
      </c>
      <c r="AI18" s="173">
        <v>-1</v>
      </c>
      <c r="AJ18" s="173">
        <v>-1</v>
      </c>
    </row>
    <row r="19" spans="1:36" ht="15" x14ac:dyDescent="0.15">
      <c r="A19" s="174"/>
      <c r="B19" s="175"/>
      <c r="C19" s="175"/>
      <c r="D19" s="174"/>
      <c r="E19" s="176"/>
      <c r="F19" s="176"/>
      <c r="G19" s="176"/>
      <c r="H19" s="176"/>
      <c r="I19" s="176"/>
      <c r="J19" s="176"/>
      <c r="K19" s="176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33"/>
      <c r="AC19" s="138"/>
      <c r="AD19" s="133"/>
      <c r="AE19" s="133"/>
      <c r="AF19" s="133"/>
      <c r="AG19" s="133"/>
      <c r="AH19" s="133"/>
      <c r="AI19" s="133"/>
      <c r="AJ19" s="133"/>
    </row>
    <row r="20" spans="1:36" ht="15" x14ac:dyDescent="0.15">
      <c r="A20" s="174"/>
      <c r="B20" s="174"/>
      <c r="C20" s="174"/>
      <c r="D20" s="174"/>
      <c r="E20" s="176"/>
      <c r="F20" s="176"/>
      <c r="G20" s="176"/>
      <c r="H20" s="176"/>
      <c r="I20" s="176"/>
      <c r="J20" s="176"/>
      <c r="K20" s="176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33"/>
      <c r="AC20" s="138"/>
      <c r="AD20" s="133"/>
      <c r="AE20" s="133"/>
      <c r="AF20" s="133"/>
      <c r="AG20" s="133"/>
      <c r="AH20" s="133"/>
      <c r="AI20" s="133"/>
      <c r="AJ20" s="133"/>
    </row>
    <row r="21" spans="1:36" ht="15" x14ac:dyDescent="0.15">
      <c r="A21" s="174"/>
      <c r="B21" s="178"/>
      <c r="C21" s="179"/>
      <c r="D21" s="180"/>
      <c r="E21" s="141" t="s">
        <v>128</v>
      </c>
      <c r="F21" s="141" t="s">
        <v>129</v>
      </c>
      <c r="G21" s="141" t="s">
        <v>130</v>
      </c>
      <c r="H21" s="141" t="s">
        <v>131</v>
      </c>
      <c r="I21" s="141" t="s">
        <v>132</v>
      </c>
      <c r="J21" s="141" t="s">
        <v>133</v>
      </c>
      <c r="K21" s="141" t="s">
        <v>134</v>
      </c>
      <c r="L21" s="141" t="s">
        <v>135</v>
      </c>
      <c r="M21" s="141" t="s">
        <v>136</v>
      </c>
      <c r="N21" s="141" t="s">
        <v>137</v>
      </c>
      <c r="O21" s="141" t="s">
        <v>138</v>
      </c>
      <c r="P21" s="141" t="s">
        <v>139</v>
      </c>
      <c r="Q21" s="141" t="s">
        <v>140</v>
      </c>
      <c r="R21" s="142" t="s">
        <v>141</v>
      </c>
      <c r="S21" s="142" t="s">
        <v>142</v>
      </c>
      <c r="T21" s="142" t="s">
        <v>143</v>
      </c>
      <c r="U21" s="142" t="s">
        <v>144</v>
      </c>
      <c r="V21" s="142" t="s">
        <v>145</v>
      </c>
      <c r="W21" s="143" t="s">
        <v>146</v>
      </c>
      <c r="X21" s="143" t="s">
        <v>147</v>
      </c>
      <c r="Y21" s="143" t="s">
        <v>148</v>
      </c>
      <c r="Z21" s="143" t="s">
        <v>149</v>
      </c>
      <c r="AA21" s="143" t="s">
        <v>150</v>
      </c>
      <c r="AB21" s="133"/>
      <c r="AC21" s="141" t="s">
        <v>151</v>
      </c>
      <c r="AD21" s="141" t="s">
        <v>152</v>
      </c>
      <c r="AE21" s="141" t="s">
        <v>153</v>
      </c>
      <c r="AF21" s="144" t="s">
        <v>154</v>
      </c>
      <c r="AG21" s="144" t="s">
        <v>155</v>
      </c>
      <c r="AH21" s="144" t="s">
        <v>156</v>
      </c>
      <c r="AI21" s="144" t="s">
        <v>157</v>
      </c>
      <c r="AJ21" s="144" t="s">
        <v>158</v>
      </c>
    </row>
    <row r="22" spans="1:36" ht="15" x14ac:dyDescent="0.15">
      <c r="A22" s="174"/>
      <c r="B22" s="181" t="s">
        <v>172</v>
      </c>
      <c r="C22" s="182"/>
      <c r="D22" s="183">
        <v>0</v>
      </c>
      <c r="E22" s="184">
        <v>0</v>
      </c>
      <c r="F22" s="184">
        <v>0</v>
      </c>
      <c r="G22" s="184">
        <v>0</v>
      </c>
      <c r="H22" s="184">
        <v>0</v>
      </c>
      <c r="I22" s="184">
        <v>0</v>
      </c>
      <c r="J22" s="184">
        <v>0</v>
      </c>
      <c r="K22" s="184">
        <v>0</v>
      </c>
      <c r="L22" s="184">
        <v>0</v>
      </c>
      <c r="M22" s="184">
        <v>0</v>
      </c>
      <c r="N22" s="184">
        <v>0</v>
      </c>
      <c r="O22" s="184">
        <v>0</v>
      </c>
      <c r="P22" s="184">
        <v>0</v>
      </c>
      <c r="Q22" s="184">
        <v>0</v>
      </c>
      <c r="R22" s="184">
        <v>0</v>
      </c>
      <c r="S22" s="184">
        <v>0</v>
      </c>
      <c r="T22" s="184">
        <v>220.99557005391648</v>
      </c>
      <c r="U22" s="184">
        <v>-17.999544849021248</v>
      </c>
      <c r="V22" s="184">
        <v>-15.898062781436266</v>
      </c>
      <c r="W22" s="185">
        <v>-187.09796242345897</v>
      </c>
      <c r="X22" s="185">
        <v>0</v>
      </c>
      <c r="Y22" s="185">
        <v>0</v>
      </c>
      <c r="Z22" s="185">
        <v>0</v>
      </c>
      <c r="AA22" s="185">
        <v>0</v>
      </c>
      <c r="AB22" s="133"/>
      <c r="AC22" s="184">
        <v>0</v>
      </c>
      <c r="AD22" s="184">
        <v>-17.999544849021248</v>
      </c>
      <c r="AE22" s="184">
        <v>-33.897607630457514</v>
      </c>
      <c r="AF22" s="185">
        <v>-220.99557005391648</v>
      </c>
      <c r="AG22" s="185">
        <v>-220.99557005391648</v>
      </c>
      <c r="AH22" s="185">
        <v>-220.99557005391648</v>
      </c>
      <c r="AI22" s="185">
        <v>-220.99557005391648</v>
      </c>
      <c r="AJ22" s="185">
        <v>-220.99557005391648</v>
      </c>
    </row>
    <row r="23" spans="1:36" ht="15" x14ac:dyDescent="0.15">
      <c r="A23" s="174"/>
      <c r="B23" s="186"/>
      <c r="C23" s="182"/>
      <c r="D23" s="182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>
        <v>-8.1451946275244519E-2</v>
      </c>
      <c r="V23" s="159">
        <v>-7.8066606792425858E-2</v>
      </c>
      <c r="W23" s="155">
        <v>-0.99330412060836804</v>
      </c>
      <c r="X23" s="155"/>
      <c r="Y23" s="155"/>
      <c r="Z23" s="155"/>
      <c r="AA23" s="155"/>
      <c r="AB23" s="133"/>
      <c r="AC23" s="154">
        <v>0</v>
      </c>
      <c r="AD23" s="154">
        <v>-8.1447536910490489E-2</v>
      </c>
      <c r="AE23" s="154">
        <v>-0.15338591457823109</v>
      </c>
      <c r="AF23" s="155">
        <v>-1</v>
      </c>
      <c r="AG23" s="155">
        <v>-1</v>
      </c>
      <c r="AH23" s="155">
        <v>-1</v>
      </c>
      <c r="AI23" s="155">
        <v>-1</v>
      </c>
      <c r="AJ23" s="155">
        <v>-1</v>
      </c>
    </row>
    <row r="24" spans="1:36" ht="15" x14ac:dyDescent="0.15">
      <c r="A24" s="174"/>
      <c r="B24" s="200"/>
      <c r="C24" s="182" t="s">
        <v>161</v>
      </c>
      <c r="D24" s="182"/>
      <c r="E24" s="184">
        <v>0</v>
      </c>
      <c r="F24" s="184">
        <v>0</v>
      </c>
      <c r="G24" s="184">
        <v>0</v>
      </c>
      <c r="H24" s="184">
        <v>0</v>
      </c>
      <c r="I24" s="184">
        <v>0</v>
      </c>
      <c r="J24" s="184">
        <v>0</v>
      </c>
      <c r="K24" s="184">
        <v>0</v>
      </c>
      <c r="L24" s="184">
        <v>0</v>
      </c>
      <c r="M24" s="184">
        <v>0</v>
      </c>
      <c r="N24" s="184">
        <v>0</v>
      </c>
      <c r="O24" s="184">
        <v>0</v>
      </c>
      <c r="P24" s="184">
        <v>0</v>
      </c>
      <c r="Q24" s="184">
        <v>0</v>
      </c>
      <c r="R24" s="184">
        <v>0</v>
      </c>
      <c r="S24" s="184">
        <v>0</v>
      </c>
      <c r="T24" s="184">
        <v>110.49778502695824</v>
      </c>
      <c r="U24" s="184">
        <v>-12.618589681815415</v>
      </c>
      <c r="V24" s="184">
        <v>-8.2547151396785114</v>
      </c>
      <c r="W24" s="185">
        <v>-93.548981211729483</v>
      </c>
      <c r="X24" s="185">
        <v>0</v>
      </c>
      <c r="Y24" s="185">
        <v>0</v>
      </c>
      <c r="Z24" s="185">
        <v>0</v>
      </c>
      <c r="AA24" s="185">
        <v>0</v>
      </c>
      <c r="AB24" s="133"/>
      <c r="AC24" s="184">
        <v>0</v>
      </c>
      <c r="AD24" s="184">
        <v>-12.618589681815415</v>
      </c>
      <c r="AE24" s="184">
        <v>-20.743503914901414</v>
      </c>
      <c r="AF24" s="185">
        <v>-110.49778502695824</v>
      </c>
      <c r="AG24" s="185">
        <v>-110.49778502695824</v>
      </c>
      <c r="AH24" s="185">
        <v>-110.49778502695824</v>
      </c>
      <c r="AI24" s="185">
        <v>-110.49778502695824</v>
      </c>
      <c r="AJ24" s="185">
        <v>-110.49778502695824</v>
      </c>
    </row>
    <row r="25" spans="1:36" ht="15" x14ac:dyDescent="0.15">
      <c r="A25" s="174"/>
      <c r="B25" s="201"/>
      <c r="C25" s="182"/>
      <c r="D25" s="182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>
        <v>-5.7101926601686968E-2</v>
      </c>
      <c r="V25" s="159">
        <v>-4.0534347476928814E-2</v>
      </c>
      <c r="W25" s="155">
        <v>-0.49665206030418402</v>
      </c>
      <c r="X25" s="155"/>
      <c r="Y25" s="155"/>
      <c r="Z25" s="155"/>
      <c r="AA25" s="155"/>
      <c r="AB25" s="133"/>
      <c r="AC25" s="154">
        <v>0</v>
      </c>
      <c r="AD25" s="154">
        <v>-5.7098835414378879E-2</v>
      </c>
      <c r="AE25" s="154">
        <v>-9.3863890166850872E-2</v>
      </c>
      <c r="AF25" s="155">
        <v>-0.5</v>
      </c>
      <c r="AG25" s="155">
        <v>-0.5</v>
      </c>
      <c r="AH25" s="155">
        <v>-0.5</v>
      </c>
      <c r="AI25" s="155">
        <v>-0.5</v>
      </c>
      <c r="AJ25" s="155">
        <v>-0.5</v>
      </c>
    </row>
    <row r="26" spans="1:36" ht="15" x14ac:dyDescent="0.15">
      <c r="A26" s="174"/>
      <c r="B26" s="201"/>
      <c r="C26" s="182" t="s">
        <v>162</v>
      </c>
      <c r="D26" s="182"/>
      <c r="E26" s="184">
        <v>0</v>
      </c>
      <c r="F26" s="184">
        <v>0</v>
      </c>
      <c r="G26" s="184">
        <v>0</v>
      </c>
      <c r="H26" s="184">
        <v>0</v>
      </c>
      <c r="I26" s="184">
        <v>0</v>
      </c>
      <c r="J26" s="184">
        <v>0</v>
      </c>
      <c r="K26" s="184">
        <v>0</v>
      </c>
      <c r="L26" s="184">
        <v>0</v>
      </c>
      <c r="M26" s="184">
        <v>0</v>
      </c>
      <c r="N26" s="184">
        <v>0</v>
      </c>
      <c r="O26" s="184">
        <v>0</v>
      </c>
      <c r="P26" s="184">
        <v>0</v>
      </c>
      <c r="Q26" s="184">
        <v>0</v>
      </c>
      <c r="R26" s="184">
        <v>0</v>
      </c>
      <c r="S26" s="184">
        <v>0</v>
      </c>
      <c r="T26" s="184">
        <v>13.096698961384478</v>
      </c>
      <c r="U26" s="184">
        <v>-6.0790302655158335E-2</v>
      </c>
      <c r="V26" s="184">
        <v>-2.0939601157953729E-2</v>
      </c>
      <c r="W26" s="185">
        <v>-10.885342655575471</v>
      </c>
      <c r="X26" s="185">
        <v>0</v>
      </c>
      <c r="Y26" s="185">
        <v>0</v>
      </c>
      <c r="Z26" s="185">
        <v>0</v>
      </c>
      <c r="AA26" s="185">
        <v>0</v>
      </c>
      <c r="AB26" s="133"/>
      <c r="AC26" s="184">
        <v>0</v>
      </c>
      <c r="AD26" s="184">
        <v>-6.0790302655158335E-2</v>
      </c>
      <c r="AE26" s="184">
        <v>-8.0174607080496188E-2</v>
      </c>
      <c r="AF26" s="185">
        <v>-13.096698961384478</v>
      </c>
      <c r="AG26" s="185">
        <v>-13.096698961384478</v>
      </c>
      <c r="AH26" s="185">
        <v>-13.096698961384478</v>
      </c>
      <c r="AI26" s="185">
        <v>-13.096698961384478</v>
      </c>
      <c r="AJ26" s="185">
        <v>-13.096698961384478</v>
      </c>
    </row>
    <row r="27" spans="1:36" ht="15" x14ac:dyDescent="0.15">
      <c r="A27" s="174"/>
      <c r="B27" s="201"/>
      <c r="C27" s="182"/>
      <c r="D27" s="182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>
        <v>-2.750896485136987E-4</v>
      </c>
      <c r="V27" s="159">
        <v>-1.0282281762636982E-4</v>
      </c>
      <c r="W27" s="155">
        <v>-5.7790344555144382E-2</v>
      </c>
      <c r="X27" s="155"/>
      <c r="Y27" s="155"/>
      <c r="Z27" s="155"/>
      <c r="AA27" s="155"/>
      <c r="AB27" s="133"/>
      <c r="AC27" s="154">
        <v>0</v>
      </c>
      <c r="AD27" s="154">
        <v>-2.7507475665836773E-4</v>
      </c>
      <c r="AE27" s="154">
        <v>-3.6278829960680173E-4</v>
      </c>
      <c r="AF27" s="155">
        <v>-5.9262269185709308E-2</v>
      </c>
      <c r="AG27" s="155">
        <v>-5.9262269185709308E-2</v>
      </c>
      <c r="AH27" s="155">
        <v>-5.9262269185709308E-2</v>
      </c>
      <c r="AI27" s="155">
        <v>-5.9262269185709308E-2</v>
      </c>
      <c r="AJ27" s="155">
        <v>-5.9262269185709308E-2</v>
      </c>
    </row>
    <row r="28" spans="1:36" ht="15" x14ac:dyDescent="0.15">
      <c r="A28" s="174"/>
      <c r="B28" s="201"/>
      <c r="C28" s="181" t="s">
        <v>163</v>
      </c>
      <c r="D28" s="181"/>
      <c r="E28" s="184">
        <v>0</v>
      </c>
      <c r="F28" s="184">
        <v>0</v>
      </c>
      <c r="G28" s="184">
        <v>0</v>
      </c>
      <c r="H28" s="184">
        <v>0</v>
      </c>
      <c r="I28" s="184">
        <v>0</v>
      </c>
      <c r="J28" s="184">
        <v>0</v>
      </c>
      <c r="K28" s="184">
        <v>0</v>
      </c>
      <c r="L28" s="184">
        <v>0</v>
      </c>
      <c r="M28" s="184">
        <v>0</v>
      </c>
      <c r="N28" s="184">
        <v>0</v>
      </c>
      <c r="O28" s="184">
        <v>0</v>
      </c>
      <c r="P28" s="184">
        <v>0</v>
      </c>
      <c r="Q28" s="184">
        <v>0</v>
      </c>
      <c r="R28" s="184">
        <v>0</v>
      </c>
      <c r="S28" s="184">
        <v>0</v>
      </c>
      <c r="T28" s="184">
        <v>97.401086065573764</v>
      </c>
      <c r="U28" s="184">
        <v>-5.3201648645506321</v>
      </c>
      <c r="V28" s="184">
        <v>-7.6224080405998276</v>
      </c>
      <c r="W28" s="185">
        <v>-82.663638556154027</v>
      </c>
      <c r="X28" s="185">
        <v>0</v>
      </c>
      <c r="Y28" s="185">
        <v>0</v>
      </c>
      <c r="Z28" s="185">
        <v>0</v>
      </c>
      <c r="AA28" s="185">
        <v>0</v>
      </c>
      <c r="AB28" s="133"/>
      <c r="AC28" s="184">
        <v>0</v>
      </c>
      <c r="AD28" s="184">
        <v>-5.3201648645506321</v>
      </c>
      <c r="AE28" s="184">
        <v>-13.073929108475587</v>
      </c>
      <c r="AF28" s="185">
        <v>-97.401086065573764</v>
      </c>
      <c r="AG28" s="185">
        <v>-97.401086065573764</v>
      </c>
      <c r="AH28" s="185">
        <v>-97.401086065573764</v>
      </c>
      <c r="AI28" s="185">
        <v>-97.401086065573764</v>
      </c>
      <c r="AJ28" s="185">
        <v>-97.401086065573764</v>
      </c>
    </row>
    <row r="29" spans="1:36" ht="15" x14ac:dyDescent="0.15">
      <c r="A29" s="174"/>
      <c r="B29" s="202"/>
      <c r="C29" s="182"/>
      <c r="D29" s="182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>
        <v>-2.4074930025043663E-2</v>
      </c>
      <c r="V29" s="159">
        <v>-3.7429436497870804E-2</v>
      </c>
      <c r="W29" s="155">
        <v>-0.4388617157490397</v>
      </c>
      <c r="X29" s="155"/>
      <c r="Y29" s="155"/>
      <c r="Z29" s="155"/>
      <c r="AA29" s="155"/>
      <c r="AB29" s="133"/>
      <c r="AC29" s="154">
        <v>0</v>
      </c>
      <c r="AD29" s="154">
        <v>-2.4073626739453045E-2</v>
      </c>
      <c r="AE29" s="154">
        <v>-5.9159236111773324E-2</v>
      </c>
      <c r="AF29" s="155">
        <v>-0.44073773081429068</v>
      </c>
      <c r="AG29" s="155">
        <v>-0.44073773081429068</v>
      </c>
      <c r="AH29" s="155">
        <v>-0.44073773081429068</v>
      </c>
      <c r="AI29" s="155">
        <v>-0.44073773081429068</v>
      </c>
      <c r="AJ29" s="155">
        <v>-0.44073773081429068</v>
      </c>
    </row>
    <row r="30" spans="1:36" ht="15" x14ac:dyDescent="0.15">
      <c r="A30" s="174"/>
      <c r="B30" s="190"/>
      <c r="C30" s="191"/>
      <c r="D30" s="191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3"/>
      <c r="X30" s="193"/>
      <c r="Y30" s="193"/>
      <c r="Z30" s="193"/>
      <c r="AA30" s="193"/>
      <c r="AB30" s="133"/>
      <c r="AC30" s="193"/>
      <c r="AD30" s="193"/>
      <c r="AE30" s="193"/>
      <c r="AF30" s="193"/>
      <c r="AG30" s="193"/>
      <c r="AH30" s="193"/>
      <c r="AI30" s="193"/>
      <c r="AJ30" s="193"/>
    </row>
    <row r="31" spans="1:36" ht="15" x14ac:dyDescent="0.15">
      <c r="A31" s="174"/>
      <c r="B31" s="194"/>
      <c r="C31" s="195" t="s">
        <v>169</v>
      </c>
      <c r="D31" s="195"/>
      <c r="E31" s="196">
        <v>0</v>
      </c>
      <c r="F31" s="196">
        <v>0</v>
      </c>
      <c r="G31" s="196">
        <v>0</v>
      </c>
      <c r="H31" s="196">
        <v>0</v>
      </c>
      <c r="I31" s="196">
        <v>0</v>
      </c>
      <c r="J31" s="196">
        <v>0</v>
      </c>
      <c r="K31" s="196">
        <v>0</v>
      </c>
      <c r="L31" s="196">
        <v>0</v>
      </c>
      <c r="M31" s="196">
        <v>0</v>
      </c>
      <c r="N31" s="196">
        <v>0</v>
      </c>
      <c r="O31" s="196">
        <v>0</v>
      </c>
      <c r="P31" s="196">
        <v>0</v>
      </c>
      <c r="Q31" s="196">
        <v>0</v>
      </c>
      <c r="R31" s="196">
        <v>0</v>
      </c>
      <c r="S31" s="196">
        <v>0</v>
      </c>
      <c r="T31" s="196">
        <v>220.99557005391648</v>
      </c>
      <c r="U31" s="196">
        <v>-17.999544849021206</v>
      </c>
      <c r="V31" s="196">
        <v>-15.898062781436293</v>
      </c>
      <c r="W31" s="196">
        <v>-187.65240482831831</v>
      </c>
      <c r="X31" s="196">
        <v>0</v>
      </c>
      <c r="Y31" s="196">
        <v>0</v>
      </c>
      <c r="Z31" s="196">
        <v>0</v>
      </c>
      <c r="AA31" s="196">
        <v>0</v>
      </c>
      <c r="AB31" s="133"/>
      <c r="AC31" s="196">
        <v>0</v>
      </c>
      <c r="AD31" s="196">
        <v>-17.999544849021206</v>
      </c>
      <c r="AE31" s="196">
        <v>-33.991834308923956</v>
      </c>
      <c r="AF31" s="196">
        <v>-221.55483232310218</v>
      </c>
      <c r="AG31" s="196">
        <v>-221.55483232310218</v>
      </c>
      <c r="AH31" s="196">
        <v>-221.55483232310218</v>
      </c>
      <c r="AI31" s="196">
        <v>-221.55483232310218</v>
      </c>
      <c r="AJ31" s="196">
        <v>-221.55483232310218</v>
      </c>
    </row>
    <row r="32" spans="1:36" ht="15" x14ac:dyDescent="0.15">
      <c r="A32" s="133"/>
      <c r="B32" s="133"/>
      <c r="C32" s="167" t="s">
        <v>173</v>
      </c>
      <c r="D32" s="170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>
        <v>220.98360655737704</v>
      </c>
      <c r="V32" s="169">
        <v>203.64741641337383</v>
      </c>
      <c r="W32" s="169">
        <v>188.35919286116246</v>
      </c>
      <c r="X32" s="169"/>
      <c r="Y32" s="169"/>
      <c r="Z32" s="169"/>
      <c r="AA32" s="169"/>
      <c r="AB32" s="133"/>
      <c r="AC32" s="169">
        <v>220.99557005391648</v>
      </c>
      <c r="AD32" s="169">
        <v>220.99557005391648</v>
      </c>
      <c r="AE32" s="169">
        <v>220.99557005391648</v>
      </c>
      <c r="AF32" s="169">
        <v>220.99557005391648</v>
      </c>
      <c r="AG32" s="169">
        <v>220.99557005391648</v>
      </c>
      <c r="AH32" s="169">
        <v>220.99557005391648</v>
      </c>
      <c r="AI32" s="169">
        <v>220.99557005391648</v>
      </c>
      <c r="AJ32" s="169">
        <v>220.99557005391648</v>
      </c>
    </row>
    <row r="33" spans="1:36" ht="15" x14ac:dyDescent="0.15">
      <c r="A33" s="133"/>
      <c r="B33" s="133"/>
      <c r="C33" s="172" t="s">
        <v>167</v>
      </c>
      <c r="D33" s="170"/>
      <c r="E33" s="173">
        <v>0</v>
      </c>
      <c r="F33" s="173">
        <v>0</v>
      </c>
      <c r="G33" s="173">
        <v>0</v>
      </c>
      <c r="H33" s="173">
        <v>0</v>
      </c>
      <c r="I33" s="173">
        <v>0</v>
      </c>
      <c r="J33" s="173">
        <v>0</v>
      </c>
      <c r="K33" s="173">
        <v>0</v>
      </c>
      <c r="L33" s="173">
        <v>0</v>
      </c>
      <c r="M33" s="173">
        <v>0</v>
      </c>
      <c r="N33" s="173">
        <v>0</v>
      </c>
      <c r="O33" s="173">
        <v>0</v>
      </c>
      <c r="P33" s="173">
        <v>0</v>
      </c>
      <c r="Q33" s="173">
        <v>0</v>
      </c>
      <c r="R33" s="173">
        <v>0</v>
      </c>
      <c r="S33" s="173">
        <v>0</v>
      </c>
      <c r="T33" s="173">
        <v>0</v>
      </c>
      <c r="U33" s="173">
        <v>-8.1451946275244325E-2</v>
      </c>
      <c r="V33" s="173">
        <v>-7.8066606792425997E-2</v>
      </c>
      <c r="W33" s="173">
        <v>-0.99330412060836815</v>
      </c>
      <c r="X33" s="173">
        <v>0</v>
      </c>
      <c r="Y33" s="173">
        <v>0</v>
      </c>
      <c r="Z33" s="173">
        <v>0</v>
      </c>
      <c r="AA33" s="173">
        <v>0</v>
      </c>
      <c r="AB33" s="133"/>
      <c r="AC33" s="173">
        <v>0</v>
      </c>
      <c r="AD33" s="173">
        <v>-8.1447536910490295E-2</v>
      </c>
      <c r="AE33" s="173">
        <v>-0.153385914578231</v>
      </c>
      <c r="AF33" s="173">
        <v>-1</v>
      </c>
      <c r="AG33" s="173">
        <v>-1</v>
      </c>
      <c r="AH33" s="173">
        <v>-1</v>
      </c>
      <c r="AI33" s="173">
        <v>-1</v>
      </c>
      <c r="AJ33" s="173">
        <v>-1</v>
      </c>
    </row>
    <row r="44" spans="1:36" ht="15" customHeight="1" x14ac:dyDescent="0.15"/>
    <row r="48" spans="1:36" ht="21.75" customHeight="1" x14ac:dyDescent="0.15"/>
    <row r="49" ht="21.75" customHeight="1" x14ac:dyDescent="0.15"/>
    <row r="50" ht="15" customHeight="1" x14ac:dyDescent="0.15"/>
    <row r="54" ht="15" customHeight="1" x14ac:dyDescent="0.15"/>
    <row r="55" ht="15" customHeight="1" x14ac:dyDescent="0.15"/>
  </sheetData>
  <mergeCells count="7">
    <mergeCell ref="B24:B29"/>
    <mergeCell ref="B2:AJ2"/>
    <mergeCell ref="B4:C4"/>
    <mergeCell ref="B5:C5"/>
    <mergeCell ref="B7:B14"/>
    <mergeCell ref="B19:C19"/>
    <mergeCell ref="B21:C21"/>
  </mergeCells>
  <phoneticPr fontId="3"/>
  <pageMargins left="0.7" right="0.7" top="0.75" bottom="0.75" header="0.3" footer="0.3"/>
  <pageSetup paperSize="9" scale="30" orientation="landscape" r:id="rId1"/>
  <headerFooter>
    <oddHeader>&amp;R&amp;"Calibri"&amp;B&amp;18【別紙5-2】要因分析（調整後）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5"/>
  <sheetViews>
    <sheetView view="pageBreakPreview" zoomScale="60" zoomScaleNormal="100" workbookViewId="0">
      <selection sqref="A1:AJ56"/>
    </sheetView>
  </sheetViews>
  <sheetFormatPr defaultRowHeight="13.5" x14ac:dyDescent="0.15"/>
  <cols>
    <col min="1" max="1" width="1.5" customWidth="1"/>
    <col min="2" max="2" width="1.875" customWidth="1"/>
    <col min="3" max="3" width="38.875" customWidth="1"/>
    <col min="4" max="4" width="14.75" customWidth="1"/>
    <col min="5" max="36" width="11.625" customWidth="1"/>
  </cols>
  <sheetData>
    <row r="1" spans="1:36" ht="21" x14ac:dyDescent="0.15">
      <c r="A1" s="129"/>
      <c r="B1" s="129"/>
      <c r="C1" s="129"/>
      <c r="D1" s="129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29"/>
      <c r="Z1" s="129"/>
      <c r="AA1" s="129"/>
      <c r="AB1" s="129"/>
      <c r="AC1" s="131"/>
      <c r="AD1" s="129"/>
      <c r="AE1" s="129"/>
      <c r="AF1" s="129"/>
      <c r="AG1" s="129"/>
      <c r="AH1" s="129"/>
      <c r="AI1" s="129"/>
      <c r="AJ1" s="132"/>
    </row>
    <row r="2" spans="1:36" ht="18.75" x14ac:dyDescent="0.15">
      <c r="A2" s="133"/>
      <c r="B2" s="134" t="s">
        <v>174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6"/>
    </row>
    <row r="3" spans="1:36" ht="15" x14ac:dyDescent="0.15">
      <c r="A3" s="133"/>
      <c r="B3" s="133"/>
      <c r="C3" s="133"/>
      <c r="D3" s="133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3"/>
      <c r="AA3" s="133"/>
      <c r="AB3" s="138"/>
      <c r="AC3" s="138"/>
      <c r="AD3" s="138"/>
      <c r="AE3" s="138"/>
      <c r="AF3" s="138"/>
      <c r="AG3" s="138"/>
      <c r="AH3" s="138"/>
      <c r="AI3" s="138"/>
      <c r="AJ3" s="138"/>
    </row>
    <row r="4" spans="1:36" ht="15" x14ac:dyDescent="0.15">
      <c r="A4" s="133"/>
      <c r="B4" s="139"/>
      <c r="C4" s="139"/>
      <c r="D4" s="140" t="s">
        <v>127</v>
      </c>
      <c r="E4" s="141" t="s">
        <v>128</v>
      </c>
      <c r="F4" s="141" t="s">
        <v>129</v>
      </c>
      <c r="G4" s="141" t="s">
        <v>130</v>
      </c>
      <c r="H4" s="141" t="s">
        <v>131</v>
      </c>
      <c r="I4" s="141" t="s">
        <v>132</v>
      </c>
      <c r="J4" s="141" t="s">
        <v>133</v>
      </c>
      <c r="K4" s="141" t="s">
        <v>134</v>
      </c>
      <c r="L4" s="141" t="s">
        <v>135</v>
      </c>
      <c r="M4" s="141" t="s">
        <v>136</v>
      </c>
      <c r="N4" s="141" t="s">
        <v>137</v>
      </c>
      <c r="O4" s="141" t="s">
        <v>138</v>
      </c>
      <c r="P4" s="141" t="s">
        <v>139</v>
      </c>
      <c r="Q4" s="141" t="s">
        <v>140</v>
      </c>
      <c r="R4" s="142" t="s">
        <v>141</v>
      </c>
      <c r="S4" s="142" t="s">
        <v>142</v>
      </c>
      <c r="T4" s="142" t="s">
        <v>143</v>
      </c>
      <c r="U4" s="142" t="s">
        <v>144</v>
      </c>
      <c r="V4" s="142" t="s">
        <v>145</v>
      </c>
      <c r="W4" s="143" t="s">
        <v>146</v>
      </c>
      <c r="X4" s="143" t="s">
        <v>147</v>
      </c>
      <c r="Y4" s="143" t="s">
        <v>148</v>
      </c>
      <c r="Z4" s="143" t="s">
        <v>149</v>
      </c>
      <c r="AA4" s="143" t="s">
        <v>150</v>
      </c>
      <c r="AB4" s="138"/>
      <c r="AC4" s="141" t="s">
        <v>151</v>
      </c>
      <c r="AD4" s="141" t="s">
        <v>152</v>
      </c>
      <c r="AE4" s="141" t="s">
        <v>153</v>
      </c>
      <c r="AF4" s="144" t="s">
        <v>154</v>
      </c>
      <c r="AG4" s="144" t="s">
        <v>155</v>
      </c>
      <c r="AH4" s="144" t="s">
        <v>156</v>
      </c>
      <c r="AI4" s="144" t="s">
        <v>157</v>
      </c>
      <c r="AJ4" s="144" t="s">
        <v>158</v>
      </c>
    </row>
    <row r="5" spans="1:36" ht="15" x14ac:dyDescent="0.15">
      <c r="A5" s="133"/>
      <c r="B5" s="197" t="s">
        <v>159</v>
      </c>
      <c r="C5" s="198"/>
      <c r="D5" s="146" t="s">
        <v>160</v>
      </c>
      <c r="E5" s="147">
        <v>0</v>
      </c>
      <c r="F5" s="147">
        <v>0</v>
      </c>
      <c r="G5" s="147">
        <v>0</v>
      </c>
      <c r="H5" s="147">
        <v>0</v>
      </c>
      <c r="I5" s="147">
        <v>0</v>
      </c>
      <c r="J5" s="147">
        <v>0</v>
      </c>
      <c r="K5" s="147">
        <v>0</v>
      </c>
      <c r="L5" s="147">
        <v>0</v>
      </c>
      <c r="M5" s="147">
        <v>0</v>
      </c>
      <c r="N5" s="147">
        <v>0</v>
      </c>
      <c r="O5" s="147">
        <v>0</v>
      </c>
      <c r="P5" s="147">
        <v>0</v>
      </c>
      <c r="Q5" s="147">
        <v>0</v>
      </c>
      <c r="R5" s="147">
        <v>0</v>
      </c>
      <c r="S5" s="147">
        <v>0</v>
      </c>
      <c r="T5" s="147">
        <v>6.3911890931556288</v>
      </c>
      <c r="U5" s="147">
        <v>-0.49172987384772071</v>
      </c>
      <c r="V5" s="147">
        <v>-0.48334812759978085</v>
      </c>
      <c r="W5" s="148">
        <v>-5.4161110917081272</v>
      </c>
      <c r="X5" s="148">
        <v>0</v>
      </c>
      <c r="Y5" s="148">
        <v>0</v>
      </c>
      <c r="Z5" s="148">
        <v>0</v>
      </c>
      <c r="AA5" s="148">
        <v>0</v>
      </c>
      <c r="AB5" s="138"/>
      <c r="AC5" s="147">
        <v>6.3911890931556288</v>
      </c>
      <c r="AD5" s="147">
        <v>5.8994592193079081</v>
      </c>
      <c r="AE5" s="147">
        <v>5.4161110917081272</v>
      </c>
      <c r="AF5" s="148">
        <v>0</v>
      </c>
      <c r="AG5" s="148">
        <v>0</v>
      </c>
      <c r="AH5" s="148">
        <v>0</v>
      </c>
      <c r="AI5" s="148">
        <v>0</v>
      </c>
      <c r="AJ5" s="148">
        <v>0</v>
      </c>
    </row>
    <row r="6" spans="1:36" ht="15" x14ac:dyDescent="0.15">
      <c r="A6" s="133"/>
      <c r="B6" s="149"/>
      <c r="C6" s="151"/>
      <c r="D6" s="151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>
        <v>-7.6953031901051752E-2</v>
      </c>
      <c r="V6" s="152">
        <v>-8.1923411457589967E-2</v>
      </c>
      <c r="W6" s="153">
        <v>-0.99928248924504193</v>
      </c>
      <c r="X6" s="153"/>
      <c r="Y6" s="153"/>
      <c r="Z6" s="153"/>
      <c r="AA6" s="153"/>
      <c r="AB6" s="138"/>
      <c r="AC6" s="154"/>
      <c r="AD6" s="154"/>
      <c r="AE6" s="154"/>
      <c r="AF6" s="155"/>
      <c r="AG6" s="155"/>
      <c r="AH6" s="155"/>
      <c r="AI6" s="155"/>
      <c r="AJ6" s="155"/>
    </row>
    <row r="7" spans="1:36" ht="15" x14ac:dyDescent="0.15">
      <c r="A7" s="133"/>
      <c r="B7" s="156"/>
      <c r="C7" s="157" t="s">
        <v>161</v>
      </c>
      <c r="D7" s="157"/>
      <c r="E7" s="147">
        <v>0</v>
      </c>
      <c r="F7" s="147">
        <v>0</v>
      </c>
      <c r="G7" s="147">
        <v>0</v>
      </c>
      <c r="H7" s="147">
        <v>0</v>
      </c>
      <c r="I7" s="147">
        <v>0</v>
      </c>
      <c r="J7" s="147">
        <v>0</v>
      </c>
      <c r="K7" s="147">
        <v>0</v>
      </c>
      <c r="L7" s="147">
        <v>0</v>
      </c>
      <c r="M7" s="147">
        <v>0</v>
      </c>
      <c r="N7" s="147">
        <v>0</v>
      </c>
      <c r="O7" s="147">
        <v>0</v>
      </c>
      <c r="P7" s="147">
        <v>0</v>
      </c>
      <c r="Q7" s="147">
        <v>0</v>
      </c>
      <c r="R7" s="147">
        <v>0</v>
      </c>
      <c r="S7" s="147">
        <v>0</v>
      </c>
      <c r="T7" s="147">
        <v>2.1303963643852097</v>
      </c>
      <c r="U7" s="147">
        <v>-0.36689440089998149</v>
      </c>
      <c r="V7" s="147">
        <v>-0.23993293688985987</v>
      </c>
      <c r="W7" s="148">
        <v>-1.805370363902709</v>
      </c>
      <c r="X7" s="148">
        <v>0</v>
      </c>
      <c r="Y7" s="148">
        <v>0</v>
      </c>
      <c r="Z7" s="148">
        <v>0</v>
      </c>
      <c r="AA7" s="148">
        <v>0</v>
      </c>
      <c r="AB7" s="138"/>
      <c r="AC7" s="147">
        <v>2.1303963643852097</v>
      </c>
      <c r="AD7" s="147">
        <v>1.9664864064359695</v>
      </c>
      <c r="AE7" s="147">
        <v>1.805370363902709</v>
      </c>
      <c r="AF7" s="148">
        <v>0</v>
      </c>
      <c r="AG7" s="148">
        <v>0</v>
      </c>
      <c r="AH7" s="148">
        <v>0</v>
      </c>
      <c r="AI7" s="148">
        <v>0</v>
      </c>
      <c r="AJ7" s="148">
        <v>0</v>
      </c>
    </row>
    <row r="8" spans="1:36" ht="15" x14ac:dyDescent="0.15">
      <c r="A8" s="133"/>
      <c r="B8" s="158"/>
      <c r="C8" s="157"/>
      <c r="D8" s="157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>
        <v>-5.7416964147101957E-2</v>
      </c>
      <c r="V8" s="159">
        <v>-4.0666599472857605E-2</v>
      </c>
      <c r="W8" s="155">
        <v>-0.33309416308168061</v>
      </c>
      <c r="X8" s="155"/>
      <c r="Y8" s="155"/>
      <c r="Z8" s="155"/>
      <c r="AA8" s="155"/>
      <c r="AB8" s="138"/>
      <c r="AC8" s="154"/>
      <c r="AD8" s="154"/>
      <c r="AE8" s="154"/>
      <c r="AF8" s="155"/>
      <c r="AG8" s="155"/>
      <c r="AH8" s="155"/>
      <c r="AI8" s="155"/>
      <c r="AJ8" s="155"/>
    </row>
    <row r="9" spans="1:36" ht="15" x14ac:dyDescent="0.15">
      <c r="A9" s="133"/>
      <c r="B9" s="158"/>
      <c r="C9" s="157" t="s">
        <v>162</v>
      </c>
      <c r="D9" s="157"/>
      <c r="E9" s="147">
        <v>0</v>
      </c>
      <c r="F9" s="147">
        <v>0</v>
      </c>
      <c r="G9" s="147">
        <v>0</v>
      </c>
      <c r="H9" s="147">
        <v>0</v>
      </c>
      <c r="I9" s="147">
        <v>0</v>
      </c>
      <c r="J9" s="147">
        <v>0</v>
      </c>
      <c r="K9" s="147">
        <v>0</v>
      </c>
      <c r="L9" s="147">
        <v>0</v>
      </c>
      <c r="M9" s="147">
        <v>0</v>
      </c>
      <c r="N9" s="147">
        <v>0</v>
      </c>
      <c r="O9" s="147">
        <v>0</v>
      </c>
      <c r="P9" s="147">
        <v>0</v>
      </c>
      <c r="Q9" s="147">
        <v>0</v>
      </c>
      <c r="R9" s="147">
        <v>0</v>
      </c>
      <c r="S9" s="147">
        <v>0</v>
      </c>
      <c r="T9" s="147">
        <v>2.1303963643852093</v>
      </c>
      <c r="U9" s="147">
        <v>-0.193704179793001</v>
      </c>
      <c r="V9" s="147">
        <v>-0.289762928420638</v>
      </c>
      <c r="W9" s="148">
        <v>-1.8053703639027092</v>
      </c>
      <c r="X9" s="148">
        <v>0</v>
      </c>
      <c r="Y9" s="148">
        <v>0</v>
      </c>
      <c r="Z9" s="148">
        <v>0</v>
      </c>
      <c r="AA9" s="148">
        <v>0</v>
      </c>
      <c r="AB9" s="138"/>
      <c r="AC9" s="147">
        <v>2.1303963643852093</v>
      </c>
      <c r="AD9" s="147">
        <v>1.9664864064359693</v>
      </c>
      <c r="AE9" s="147">
        <v>1.8053703639027092</v>
      </c>
      <c r="AF9" s="148">
        <v>0</v>
      </c>
      <c r="AG9" s="148">
        <v>0</v>
      </c>
      <c r="AH9" s="148">
        <v>0</v>
      </c>
      <c r="AI9" s="148">
        <v>0</v>
      </c>
      <c r="AJ9" s="148">
        <v>0</v>
      </c>
    </row>
    <row r="10" spans="1:36" ht="15" x14ac:dyDescent="0.15">
      <c r="A10" s="133"/>
      <c r="B10" s="158"/>
      <c r="C10" s="157"/>
      <c r="D10" s="157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>
        <v>-3.0313643160094054E-2</v>
      </c>
      <c r="V10" s="159">
        <v>-4.9112360749260675E-2</v>
      </c>
      <c r="W10" s="155">
        <v>-0.33309416308168066</v>
      </c>
      <c r="X10" s="155"/>
      <c r="Y10" s="155"/>
      <c r="Z10" s="155"/>
      <c r="AA10" s="155"/>
      <c r="AB10" s="138"/>
      <c r="AC10" s="154"/>
      <c r="AD10" s="154"/>
      <c r="AE10" s="154"/>
      <c r="AF10" s="155"/>
      <c r="AG10" s="155"/>
      <c r="AH10" s="155"/>
      <c r="AI10" s="155"/>
      <c r="AJ10" s="155"/>
    </row>
    <row r="11" spans="1:36" ht="15" x14ac:dyDescent="0.15">
      <c r="A11" s="133"/>
      <c r="B11" s="158"/>
      <c r="C11" s="157" t="s">
        <v>163</v>
      </c>
      <c r="D11" s="157"/>
      <c r="E11" s="147">
        <v>0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47">
        <v>0</v>
      </c>
      <c r="M11" s="147">
        <v>0</v>
      </c>
      <c r="N11" s="147">
        <v>0</v>
      </c>
      <c r="O11" s="147">
        <v>0</v>
      </c>
      <c r="P11" s="147">
        <v>0</v>
      </c>
      <c r="Q11" s="147">
        <v>0</v>
      </c>
      <c r="R11" s="147">
        <v>0</v>
      </c>
      <c r="S11" s="147">
        <v>0</v>
      </c>
      <c r="T11" s="147">
        <v>0</v>
      </c>
      <c r="U11" s="147">
        <v>0</v>
      </c>
      <c r="V11" s="147">
        <v>0</v>
      </c>
      <c r="W11" s="148">
        <v>0</v>
      </c>
      <c r="X11" s="148">
        <v>0</v>
      </c>
      <c r="Y11" s="148">
        <v>0</v>
      </c>
      <c r="Z11" s="148">
        <v>0</v>
      </c>
      <c r="AA11" s="148">
        <v>0</v>
      </c>
      <c r="AB11" s="138"/>
      <c r="AC11" s="147">
        <v>0</v>
      </c>
      <c r="AD11" s="147">
        <v>0</v>
      </c>
      <c r="AE11" s="147">
        <v>0</v>
      </c>
      <c r="AF11" s="148">
        <v>0</v>
      </c>
      <c r="AG11" s="148">
        <v>0</v>
      </c>
      <c r="AH11" s="148">
        <v>0</v>
      </c>
      <c r="AI11" s="148">
        <v>0</v>
      </c>
      <c r="AJ11" s="148">
        <v>0</v>
      </c>
    </row>
    <row r="12" spans="1:36" ht="15" x14ac:dyDescent="0.15">
      <c r="A12" s="133"/>
      <c r="B12" s="158"/>
      <c r="C12" s="157"/>
      <c r="D12" s="157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>
        <v>0</v>
      </c>
      <c r="V12" s="159">
        <v>0</v>
      </c>
      <c r="W12" s="155">
        <v>0</v>
      </c>
      <c r="X12" s="155"/>
      <c r="Y12" s="155"/>
      <c r="Z12" s="155"/>
      <c r="AA12" s="155"/>
      <c r="AB12" s="138"/>
      <c r="AC12" s="154"/>
      <c r="AD12" s="154"/>
      <c r="AE12" s="154"/>
      <c r="AF12" s="155"/>
      <c r="AG12" s="155"/>
      <c r="AH12" s="155"/>
      <c r="AI12" s="155"/>
      <c r="AJ12" s="155"/>
    </row>
    <row r="13" spans="1:36" ht="15" x14ac:dyDescent="0.15">
      <c r="A13" s="133"/>
      <c r="B13" s="158"/>
      <c r="C13" s="157" t="s">
        <v>164</v>
      </c>
      <c r="D13" s="157"/>
      <c r="E13" s="147">
        <v>0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47">
        <v>0</v>
      </c>
      <c r="M13" s="147">
        <v>0</v>
      </c>
      <c r="N13" s="147">
        <v>0</v>
      </c>
      <c r="O13" s="147">
        <v>0</v>
      </c>
      <c r="P13" s="147">
        <v>0</v>
      </c>
      <c r="Q13" s="147">
        <v>0</v>
      </c>
      <c r="R13" s="147">
        <v>0</v>
      </c>
      <c r="S13" s="147">
        <v>0</v>
      </c>
      <c r="T13" s="147">
        <v>2.1303963643852093</v>
      </c>
      <c r="U13" s="147">
        <v>6.8868706845262043E-2</v>
      </c>
      <c r="V13" s="147">
        <v>4.6347737710717075E-2</v>
      </c>
      <c r="W13" s="148">
        <v>-1.805370363902709</v>
      </c>
      <c r="X13" s="148">
        <v>0</v>
      </c>
      <c r="Y13" s="148">
        <v>0</v>
      </c>
      <c r="Z13" s="148">
        <v>0</v>
      </c>
      <c r="AA13" s="148">
        <v>0</v>
      </c>
      <c r="AB13" s="138"/>
      <c r="AC13" s="147">
        <v>2.1303963643852093</v>
      </c>
      <c r="AD13" s="147">
        <v>1.9664864064359695</v>
      </c>
      <c r="AE13" s="147">
        <v>1.805370363902709</v>
      </c>
      <c r="AF13" s="148">
        <v>0</v>
      </c>
      <c r="AG13" s="148">
        <v>0</v>
      </c>
      <c r="AH13" s="148">
        <v>0</v>
      </c>
      <c r="AI13" s="148">
        <v>0</v>
      </c>
      <c r="AJ13" s="148">
        <v>0</v>
      </c>
    </row>
    <row r="14" spans="1:36" ht="15" x14ac:dyDescent="0.15">
      <c r="A14" s="133"/>
      <c r="B14" s="160"/>
      <c r="C14" s="157"/>
      <c r="D14" s="203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>
        <v>1.0777575406144295E-2</v>
      </c>
      <c r="V14" s="159">
        <v>7.8555487645283178E-3</v>
      </c>
      <c r="W14" s="155">
        <v>-0.33309416308168061</v>
      </c>
      <c r="X14" s="155"/>
      <c r="Y14" s="155"/>
      <c r="Z14" s="155"/>
      <c r="AA14" s="155"/>
      <c r="AB14" s="138"/>
      <c r="AC14" s="154"/>
      <c r="AD14" s="154"/>
      <c r="AE14" s="154"/>
      <c r="AF14" s="155"/>
      <c r="AG14" s="155"/>
      <c r="AH14" s="155"/>
      <c r="AI14" s="155"/>
      <c r="AJ14" s="155"/>
    </row>
    <row r="15" spans="1:36" ht="15" x14ac:dyDescent="0.15">
      <c r="A15" s="133"/>
      <c r="B15" s="162"/>
      <c r="C15" s="163"/>
      <c r="D15" s="163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5"/>
      <c r="X15" s="165"/>
      <c r="Y15" s="165"/>
      <c r="Z15" s="165"/>
      <c r="AA15" s="165"/>
      <c r="AB15" s="133"/>
      <c r="AC15" s="165"/>
      <c r="AD15" s="165"/>
      <c r="AE15" s="165"/>
      <c r="AF15" s="165"/>
      <c r="AG15" s="165"/>
      <c r="AH15" s="165"/>
      <c r="AI15" s="165"/>
      <c r="AJ15" s="165"/>
    </row>
    <row r="16" spans="1:36" ht="15" x14ac:dyDescent="0.15">
      <c r="A16" s="133"/>
      <c r="B16" s="166"/>
      <c r="C16" s="168" t="s">
        <v>169</v>
      </c>
      <c r="D16" s="168"/>
      <c r="E16" s="169">
        <v>0</v>
      </c>
      <c r="F16" s="169">
        <v>0</v>
      </c>
      <c r="G16" s="169">
        <v>0</v>
      </c>
      <c r="H16" s="169">
        <v>0</v>
      </c>
      <c r="I16" s="169">
        <v>0</v>
      </c>
      <c r="J16" s="169">
        <v>0</v>
      </c>
      <c r="K16" s="169">
        <v>0</v>
      </c>
      <c r="L16" s="169">
        <v>0</v>
      </c>
      <c r="M16" s="169">
        <v>0</v>
      </c>
      <c r="N16" s="169">
        <v>0</v>
      </c>
      <c r="O16" s="169">
        <v>0</v>
      </c>
      <c r="P16" s="169">
        <v>0</v>
      </c>
      <c r="Q16" s="169">
        <v>0</v>
      </c>
      <c r="R16" s="169">
        <v>0</v>
      </c>
      <c r="S16" s="169">
        <v>0</v>
      </c>
      <c r="T16" s="169">
        <v>6.3911890931556279</v>
      </c>
      <c r="U16" s="169">
        <v>-0.49172987384772049</v>
      </c>
      <c r="V16" s="169">
        <v>-0.48334812759978074</v>
      </c>
      <c r="W16" s="169">
        <v>-6.0822994178714884</v>
      </c>
      <c r="X16" s="169">
        <v>0</v>
      </c>
      <c r="Y16" s="169">
        <v>0</v>
      </c>
      <c r="Z16" s="169">
        <v>0</v>
      </c>
      <c r="AA16" s="169">
        <v>0</v>
      </c>
      <c r="AB16" s="133"/>
      <c r="AC16" s="169">
        <v>6.3911890931556279</v>
      </c>
      <c r="AD16" s="169">
        <v>5.899459219307909</v>
      </c>
      <c r="AE16" s="169">
        <v>5.4161110917081272</v>
      </c>
      <c r="AF16" s="169">
        <v>0</v>
      </c>
      <c r="AG16" s="169">
        <v>0</v>
      </c>
      <c r="AH16" s="169">
        <v>0</v>
      </c>
      <c r="AI16" s="169">
        <v>0</v>
      </c>
      <c r="AJ16" s="169">
        <v>0</v>
      </c>
    </row>
    <row r="17" spans="1:36" ht="15" x14ac:dyDescent="0.15">
      <c r="A17" s="133"/>
      <c r="B17" s="133"/>
      <c r="C17" s="167" t="s">
        <v>166</v>
      </c>
      <c r="D17" s="170"/>
      <c r="E17" s="169">
        <v>0</v>
      </c>
      <c r="F17" s="169">
        <v>0</v>
      </c>
      <c r="G17" s="169">
        <v>0</v>
      </c>
      <c r="H17" s="169">
        <v>0</v>
      </c>
      <c r="I17" s="169">
        <v>0</v>
      </c>
      <c r="J17" s="169">
        <v>0</v>
      </c>
      <c r="K17" s="169">
        <v>0</v>
      </c>
      <c r="L17" s="169">
        <v>0</v>
      </c>
      <c r="M17" s="169">
        <v>0</v>
      </c>
      <c r="N17" s="169">
        <v>0</v>
      </c>
      <c r="O17" s="169">
        <v>0</v>
      </c>
      <c r="P17" s="169">
        <v>0</v>
      </c>
      <c r="Q17" s="169">
        <v>0</v>
      </c>
      <c r="R17" s="169">
        <v>0</v>
      </c>
      <c r="S17" s="169">
        <v>0</v>
      </c>
      <c r="T17" s="169">
        <v>0</v>
      </c>
      <c r="U17" s="169">
        <v>6.39</v>
      </c>
      <c r="V17" s="169">
        <v>5.9</v>
      </c>
      <c r="W17" s="169">
        <v>5.42</v>
      </c>
      <c r="X17" s="169">
        <v>0</v>
      </c>
      <c r="Y17" s="169">
        <v>0</v>
      </c>
      <c r="Z17" s="169">
        <v>0</v>
      </c>
      <c r="AA17" s="169">
        <v>0</v>
      </c>
      <c r="AB17" s="133"/>
      <c r="AC17" s="169">
        <v>0</v>
      </c>
      <c r="AD17" s="169">
        <v>0</v>
      </c>
      <c r="AE17" s="169">
        <v>0</v>
      </c>
      <c r="AF17" s="169">
        <v>0</v>
      </c>
      <c r="AG17" s="169">
        <v>0</v>
      </c>
      <c r="AH17" s="169">
        <v>0</v>
      </c>
      <c r="AI17" s="169">
        <v>0</v>
      </c>
      <c r="AJ17" s="169">
        <v>0</v>
      </c>
    </row>
    <row r="18" spans="1:36" ht="15" x14ac:dyDescent="0.15">
      <c r="A18" s="133"/>
      <c r="B18" s="133"/>
      <c r="C18" s="172" t="s">
        <v>167</v>
      </c>
      <c r="D18" s="170"/>
      <c r="E18" s="204">
        <v>0</v>
      </c>
      <c r="F18" s="204">
        <v>0</v>
      </c>
      <c r="G18" s="204">
        <v>0</v>
      </c>
      <c r="H18" s="204">
        <v>0</v>
      </c>
      <c r="I18" s="204">
        <v>0</v>
      </c>
      <c r="J18" s="204">
        <v>0</v>
      </c>
      <c r="K18" s="204">
        <v>0</v>
      </c>
      <c r="L18" s="204">
        <v>0</v>
      </c>
      <c r="M18" s="204">
        <v>0</v>
      </c>
      <c r="N18" s="204">
        <v>0</v>
      </c>
      <c r="O18" s="204">
        <v>0</v>
      </c>
      <c r="P18" s="204">
        <v>0</v>
      </c>
      <c r="Q18" s="204">
        <v>0</v>
      </c>
      <c r="R18" s="204">
        <v>0</v>
      </c>
      <c r="S18" s="204">
        <v>0</v>
      </c>
      <c r="T18" s="204">
        <v>0</v>
      </c>
      <c r="U18" s="204">
        <v>-7.6953031901051711E-2</v>
      </c>
      <c r="V18" s="204">
        <v>-8.1923411457589967E-2</v>
      </c>
      <c r="W18" s="204">
        <v>-0.99928248924504182</v>
      </c>
      <c r="X18" s="204">
        <v>0</v>
      </c>
      <c r="Y18" s="204">
        <v>0</v>
      </c>
      <c r="Z18" s="204">
        <v>0</v>
      </c>
      <c r="AA18" s="204">
        <v>0</v>
      </c>
      <c r="AB18" s="133"/>
      <c r="AC18" s="204">
        <v>0</v>
      </c>
      <c r="AD18" s="204">
        <v>0</v>
      </c>
      <c r="AE18" s="204">
        <v>0</v>
      </c>
      <c r="AF18" s="204">
        <v>0</v>
      </c>
      <c r="AG18" s="204">
        <v>0</v>
      </c>
      <c r="AH18" s="204">
        <v>0</v>
      </c>
      <c r="AI18" s="204">
        <v>0</v>
      </c>
      <c r="AJ18" s="204">
        <v>0</v>
      </c>
    </row>
    <row r="19" spans="1:36" ht="15" x14ac:dyDescent="0.15">
      <c r="A19" s="174"/>
      <c r="B19" s="175"/>
      <c r="C19" s="175"/>
      <c r="D19" s="174"/>
      <c r="E19" s="176"/>
      <c r="F19" s="176"/>
      <c r="G19" s="176"/>
      <c r="H19" s="176"/>
      <c r="I19" s="176"/>
      <c r="J19" s="176"/>
      <c r="K19" s="176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33"/>
      <c r="AC19" s="138"/>
      <c r="AD19" s="133"/>
      <c r="AE19" s="133"/>
      <c r="AF19" s="133"/>
      <c r="AG19" s="133"/>
      <c r="AH19" s="133"/>
      <c r="AI19" s="133"/>
      <c r="AJ19" s="133"/>
    </row>
    <row r="20" spans="1:36" ht="15" x14ac:dyDescent="0.15">
      <c r="A20" s="174"/>
      <c r="B20" s="174"/>
      <c r="C20" s="174"/>
      <c r="D20" s="174"/>
      <c r="E20" s="176"/>
      <c r="F20" s="176"/>
      <c r="G20" s="176"/>
      <c r="H20" s="176"/>
      <c r="I20" s="176"/>
      <c r="J20" s="176"/>
      <c r="K20" s="176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33"/>
      <c r="AC20" s="138"/>
      <c r="AD20" s="133"/>
      <c r="AE20" s="133"/>
      <c r="AF20" s="133"/>
      <c r="AG20" s="133"/>
      <c r="AH20" s="133"/>
      <c r="AI20" s="133"/>
      <c r="AJ20" s="133"/>
    </row>
    <row r="21" spans="1:36" ht="15" x14ac:dyDescent="0.15">
      <c r="A21" s="174"/>
      <c r="B21" s="178"/>
      <c r="C21" s="179"/>
      <c r="D21" s="180"/>
      <c r="E21" s="141" t="s">
        <v>128</v>
      </c>
      <c r="F21" s="141" t="s">
        <v>129</v>
      </c>
      <c r="G21" s="141" t="s">
        <v>130</v>
      </c>
      <c r="H21" s="141" t="s">
        <v>131</v>
      </c>
      <c r="I21" s="141" t="s">
        <v>132</v>
      </c>
      <c r="J21" s="141" t="s">
        <v>133</v>
      </c>
      <c r="K21" s="141" t="s">
        <v>134</v>
      </c>
      <c r="L21" s="141" t="s">
        <v>135</v>
      </c>
      <c r="M21" s="141" t="s">
        <v>136</v>
      </c>
      <c r="N21" s="141" t="s">
        <v>137</v>
      </c>
      <c r="O21" s="141" t="s">
        <v>138</v>
      </c>
      <c r="P21" s="141" t="s">
        <v>139</v>
      </c>
      <c r="Q21" s="141" t="s">
        <v>140</v>
      </c>
      <c r="R21" s="142" t="s">
        <v>141</v>
      </c>
      <c r="S21" s="142" t="s">
        <v>142</v>
      </c>
      <c r="T21" s="142" t="s">
        <v>143</v>
      </c>
      <c r="U21" s="142" t="s">
        <v>144</v>
      </c>
      <c r="V21" s="142" t="s">
        <v>145</v>
      </c>
      <c r="W21" s="143" t="s">
        <v>146</v>
      </c>
      <c r="X21" s="143" t="s">
        <v>147</v>
      </c>
      <c r="Y21" s="143" t="s">
        <v>148</v>
      </c>
      <c r="Z21" s="143" t="s">
        <v>149</v>
      </c>
      <c r="AA21" s="143" t="s">
        <v>150</v>
      </c>
      <c r="AB21" s="133"/>
      <c r="AC21" s="141" t="s">
        <v>151</v>
      </c>
      <c r="AD21" s="141" t="s">
        <v>152</v>
      </c>
      <c r="AE21" s="141" t="s">
        <v>153</v>
      </c>
      <c r="AF21" s="144" t="s">
        <v>154</v>
      </c>
      <c r="AG21" s="144" t="s">
        <v>155</v>
      </c>
      <c r="AH21" s="144" t="s">
        <v>156</v>
      </c>
      <c r="AI21" s="144" t="s">
        <v>157</v>
      </c>
      <c r="AJ21" s="144" t="s">
        <v>158</v>
      </c>
    </row>
    <row r="22" spans="1:36" ht="15" x14ac:dyDescent="0.15">
      <c r="A22" s="174"/>
      <c r="B22" s="181" t="s">
        <v>172</v>
      </c>
      <c r="C22" s="182"/>
      <c r="D22" s="183">
        <v>0</v>
      </c>
      <c r="E22" s="184">
        <v>0</v>
      </c>
      <c r="F22" s="184">
        <v>0</v>
      </c>
      <c r="G22" s="184">
        <v>0</v>
      </c>
      <c r="H22" s="184">
        <v>0</v>
      </c>
      <c r="I22" s="184">
        <v>0</v>
      </c>
      <c r="J22" s="184">
        <v>0</v>
      </c>
      <c r="K22" s="184">
        <v>0</v>
      </c>
      <c r="L22" s="184">
        <v>0</v>
      </c>
      <c r="M22" s="184">
        <v>0</v>
      </c>
      <c r="N22" s="184">
        <v>0</v>
      </c>
      <c r="O22" s="184">
        <v>0</v>
      </c>
      <c r="P22" s="184">
        <v>0</v>
      </c>
      <c r="Q22" s="184">
        <v>0</v>
      </c>
      <c r="R22" s="184">
        <v>0</v>
      </c>
      <c r="S22" s="184">
        <v>0</v>
      </c>
      <c r="T22" s="184">
        <v>26.19339792276897</v>
      </c>
      <c r="U22" s="184">
        <v>-2.2847486043985192</v>
      </c>
      <c r="V22" s="184">
        <v>-2.1379640072195265</v>
      </c>
      <c r="W22" s="185">
        <v>-21.770685311150924</v>
      </c>
      <c r="X22" s="185">
        <v>0</v>
      </c>
      <c r="Y22" s="185">
        <v>0</v>
      </c>
      <c r="Z22" s="185">
        <v>0</v>
      </c>
      <c r="AA22" s="185">
        <v>0</v>
      </c>
      <c r="AB22" s="133"/>
      <c r="AC22" s="184">
        <v>26.19339792276897</v>
      </c>
      <c r="AD22" s="184">
        <v>23.90864931837045</v>
      </c>
      <c r="AE22" s="184">
        <v>21.770685311150924</v>
      </c>
      <c r="AF22" s="185">
        <v>0</v>
      </c>
      <c r="AG22" s="185">
        <v>0</v>
      </c>
      <c r="AH22" s="185">
        <v>0</v>
      </c>
      <c r="AI22" s="185">
        <v>0</v>
      </c>
      <c r="AJ22" s="185">
        <v>0</v>
      </c>
    </row>
    <row r="23" spans="1:36" ht="15" x14ac:dyDescent="0.15">
      <c r="A23" s="174"/>
      <c r="B23" s="186"/>
      <c r="C23" s="181"/>
      <c r="D23" s="181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>
        <v>-1.0338995910111995E-2</v>
      </c>
      <c r="V23" s="152">
        <v>-1.0498360572764542E-2</v>
      </c>
      <c r="W23" s="153">
        <v>-0.11558068911028868</v>
      </c>
      <c r="X23" s="153"/>
      <c r="Y23" s="153"/>
      <c r="Z23" s="153"/>
      <c r="AA23" s="153"/>
      <c r="AB23" s="133"/>
      <c r="AC23" s="154"/>
      <c r="AD23" s="154"/>
      <c r="AE23" s="154"/>
      <c r="AF23" s="155"/>
      <c r="AG23" s="155"/>
      <c r="AH23" s="155"/>
      <c r="AI23" s="155"/>
      <c r="AJ23" s="155"/>
    </row>
    <row r="24" spans="1:36" ht="15" x14ac:dyDescent="0.15">
      <c r="A24" s="174"/>
      <c r="B24" s="187"/>
      <c r="C24" s="182" t="s">
        <v>161</v>
      </c>
      <c r="D24" s="182"/>
      <c r="E24" s="184">
        <v>0</v>
      </c>
      <c r="F24" s="184">
        <v>0</v>
      </c>
      <c r="G24" s="184">
        <v>0</v>
      </c>
      <c r="H24" s="184">
        <v>0</v>
      </c>
      <c r="I24" s="184">
        <v>0</v>
      </c>
      <c r="J24" s="184">
        <v>0</v>
      </c>
      <c r="K24" s="184">
        <v>0</v>
      </c>
      <c r="L24" s="184">
        <v>0</v>
      </c>
      <c r="M24" s="184">
        <v>0</v>
      </c>
      <c r="N24" s="184">
        <v>0</v>
      </c>
      <c r="O24" s="184">
        <v>0</v>
      </c>
      <c r="P24" s="184">
        <v>0</v>
      </c>
      <c r="Q24" s="184">
        <v>0</v>
      </c>
      <c r="R24" s="184">
        <v>0</v>
      </c>
      <c r="S24" s="184">
        <v>0</v>
      </c>
      <c r="T24" s="184">
        <v>13.096698961384485</v>
      </c>
      <c r="U24" s="184">
        <v>-2.2239583017433495</v>
      </c>
      <c r="V24" s="184">
        <v>-2.1170244060615517</v>
      </c>
      <c r="W24" s="185">
        <v>-10.885342655575462</v>
      </c>
      <c r="X24" s="185">
        <v>0</v>
      </c>
      <c r="Y24" s="185">
        <v>0</v>
      </c>
      <c r="Z24" s="185">
        <v>0</v>
      </c>
      <c r="AA24" s="185">
        <v>0</v>
      </c>
      <c r="AB24" s="133"/>
      <c r="AC24" s="184">
        <v>13.096698961384485</v>
      </c>
      <c r="AD24" s="184">
        <v>11.954324659185225</v>
      </c>
      <c r="AE24" s="184">
        <v>10.885342655575462</v>
      </c>
      <c r="AF24" s="185">
        <v>0</v>
      </c>
      <c r="AG24" s="185">
        <v>0</v>
      </c>
      <c r="AH24" s="185">
        <v>0</v>
      </c>
      <c r="AI24" s="185">
        <v>0</v>
      </c>
      <c r="AJ24" s="185">
        <v>0</v>
      </c>
    </row>
    <row r="25" spans="1:36" ht="15" x14ac:dyDescent="0.15">
      <c r="A25" s="174"/>
      <c r="B25" s="188"/>
      <c r="C25" s="182"/>
      <c r="D25" s="182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>
        <v>-1.0063906261598244E-2</v>
      </c>
      <c r="V25" s="159">
        <v>-1.0395537755138068E-2</v>
      </c>
      <c r="W25" s="155">
        <v>-5.7790344555144341E-2</v>
      </c>
      <c r="X25" s="155"/>
      <c r="Y25" s="155"/>
      <c r="Z25" s="155"/>
      <c r="AA25" s="155"/>
      <c r="AB25" s="133"/>
      <c r="AC25" s="154"/>
      <c r="AD25" s="154"/>
      <c r="AE25" s="154"/>
      <c r="AF25" s="155"/>
      <c r="AG25" s="155"/>
      <c r="AH25" s="155"/>
      <c r="AI25" s="155"/>
      <c r="AJ25" s="155"/>
    </row>
    <row r="26" spans="1:36" ht="15" x14ac:dyDescent="0.15">
      <c r="A26" s="174"/>
      <c r="B26" s="188"/>
      <c r="C26" s="182" t="s">
        <v>162</v>
      </c>
      <c r="D26" s="182"/>
      <c r="E26" s="184">
        <v>0</v>
      </c>
      <c r="F26" s="184">
        <v>0</v>
      </c>
      <c r="G26" s="184">
        <v>0</v>
      </c>
      <c r="H26" s="184">
        <v>0</v>
      </c>
      <c r="I26" s="184">
        <v>0</v>
      </c>
      <c r="J26" s="184">
        <v>0</v>
      </c>
      <c r="K26" s="184">
        <v>0</v>
      </c>
      <c r="L26" s="184">
        <v>0</v>
      </c>
      <c r="M26" s="184">
        <v>0</v>
      </c>
      <c r="N26" s="184">
        <v>0</v>
      </c>
      <c r="O26" s="184">
        <v>0</v>
      </c>
      <c r="P26" s="184">
        <v>0</v>
      </c>
      <c r="Q26" s="184">
        <v>0</v>
      </c>
      <c r="R26" s="184">
        <v>0</v>
      </c>
      <c r="S26" s="184">
        <v>0</v>
      </c>
      <c r="T26" s="184">
        <v>13.096698961384485</v>
      </c>
      <c r="U26" s="184">
        <v>-6.0790302655169624E-2</v>
      </c>
      <c r="V26" s="184">
        <v>-2.0939601157974344E-2</v>
      </c>
      <c r="W26" s="185">
        <v>-10.885342655575462</v>
      </c>
      <c r="X26" s="185">
        <v>0</v>
      </c>
      <c r="Y26" s="185">
        <v>0</v>
      </c>
      <c r="Z26" s="185">
        <v>0</v>
      </c>
      <c r="AA26" s="185">
        <v>0</v>
      </c>
      <c r="AB26" s="133"/>
      <c r="AC26" s="184">
        <v>13.096698961384485</v>
      </c>
      <c r="AD26" s="184">
        <v>11.954324659185225</v>
      </c>
      <c r="AE26" s="184">
        <v>10.885342655575462</v>
      </c>
      <c r="AF26" s="185">
        <v>0</v>
      </c>
      <c r="AG26" s="185">
        <v>0</v>
      </c>
      <c r="AH26" s="185">
        <v>0</v>
      </c>
      <c r="AI26" s="185">
        <v>0</v>
      </c>
      <c r="AJ26" s="185">
        <v>0</v>
      </c>
    </row>
    <row r="27" spans="1:36" ht="15" x14ac:dyDescent="0.15">
      <c r="A27" s="174"/>
      <c r="B27" s="188"/>
      <c r="C27" s="182"/>
      <c r="D27" s="182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>
        <v>-2.7508964851374982E-4</v>
      </c>
      <c r="V27" s="159">
        <v>-1.0282281762647104E-4</v>
      </c>
      <c r="W27" s="155">
        <v>-5.7790344555144341E-2</v>
      </c>
      <c r="X27" s="155"/>
      <c r="Y27" s="155"/>
      <c r="Z27" s="155"/>
      <c r="AA27" s="155"/>
      <c r="AB27" s="133"/>
      <c r="AC27" s="154"/>
      <c r="AD27" s="154"/>
      <c r="AE27" s="154"/>
      <c r="AF27" s="155"/>
      <c r="AG27" s="155"/>
      <c r="AH27" s="155"/>
      <c r="AI27" s="155"/>
      <c r="AJ27" s="155"/>
    </row>
    <row r="28" spans="1:36" ht="15" x14ac:dyDescent="0.15">
      <c r="A28" s="174"/>
      <c r="B28" s="188"/>
      <c r="C28" s="181" t="s">
        <v>163</v>
      </c>
      <c r="D28" s="181"/>
      <c r="E28" s="184">
        <v>0</v>
      </c>
      <c r="F28" s="184">
        <v>0</v>
      </c>
      <c r="G28" s="184">
        <v>0</v>
      </c>
      <c r="H28" s="184">
        <v>0</v>
      </c>
      <c r="I28" s="184">
        <v>0</v>
      </c>
      <c r="J28" s="184">
        <v>0</v>
      </c>
      <c r="K28" s="184">
        <v>0</v>
      </c>
      <c r="L28" s="184">
        <v>0</v>
      </c>
      <c r="M28" s="184">
        <v>0</v>
      </c>
      <c r="N28" s="184">
        <v>0</v>
      </c>
      <c r="O28" s="184">
        <v>0</v>
      </c>
      <c r="P28" s="184">
        <v>0</v>
      </c>
      <c r="Q28" s="184">
        <v>0</v>
      </c>
      <c r="R28" s="184">
        <v>0</v>
      </c>
      <c r="S28" s="184">
        <v>0</v>
      </c>
      <c r="T28" s="184">
        <v>0</v>
      </c>
      <c r="U28" s="184">
        <v>0</v>
      </c>
      <c r="V28" s="184">
        <v>0</v>
      </c>
      <c r="W28" s="185">
        <v>0</v>
      </c>
      <c r="X28" s="185">
        <v>0</v>
      </c>
      <c r="Y28" s="185">
        <v>0</v>
      </c>
      <c r="Z28" s="185">
        <v>0</v>
      </c>
      <c r="AA28" s="185">
        <v>0</v>
      </c>
      <c r="AB28" s="133"/>
      <c r="AC28" s="184">
        <v>0</v>
      </c>
      <c r="AD28" s="184">
        <v>0</v>
      </c>
      <c r="AE28" s="184">
        <v>0</v>
      </c>
      <c r="AF28" s="185">
        <v>0</v>
      </c>
      <c r="AG28" s="185">
        <v>0</v>
      </c>
      <c r="AH28" s="185">
        <v>0</v>
      </c>
      <c r="AI28" s="185">
        <v>0</v>
      </c>
      <c r="AJ28" s="185">
        <v>0</v>
      </c>
    </row>
    <row r="29" spans="1:36" ht="15" x14ac:dyDescent="0.15">
      <c r="A29" s="174"/>
      <c r="B29" s="189"/>
      <c r="C29" s="182"/>
      <c r="D29" s="182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>
        <v>0</v>
      </c>
      <c r="V29" s="159">
        <v>0</v>
      </c>
      <c r="W29" s="155">
        <v>0</v>
      </c>
      <c r="X29" s="155"/>
      <c r="Y29" s="155"/>
      <c r="Z29" s="155"/>
      <c r="AA29" s="155"/>
      <c r="AB29" s="133"/>
      <c r="AC29" s="154"/>
      <c r="AD29" s="154"/>
      <c r="AE29" s="154"/>
      <c r="AF29" s="155"/>
      <c r="AG29" s="155"/>
      <c r="AH29" s="155"/>
      <c r="AI29" s="155"/>
      <c r="AJ29" s="155"/>
    </row>
    <row r="30" spans="1:36" ht="15" x14ac:dyDescent="0.15">
      <c r="A30" s="174"/>
      <c r="B30" s="190"/>
      <c r="C30" s="191"/>
      <c r="D30" s="191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3"/>
      <c r="X30" s="193"/>
      <c r="Y30" s="193"/>
      <c r="Z30" s="193"/>
      <c r="AA30" s="193"/>
      <c r="AB30" s="133"/>
      <c r="AC30" s="193"/>
      <c r="AD30" s="193"/>
      <c r="AE30" s="193"/>
      <c r="AF30" s="193"/>
      <c r="AG30" s="193"/>
      <c r="AH30" s="193"/>
      <c r="AI30" s="193"/>
      <c r="AJ30" s="193"/>
    </row>
    <row r="31" spans="1:36" ht="15" x14ac:dyDescent="0.15">
      <c r="A31" s="174"/>
      <c r="B31" s="194"/>
      <c r="C31" s="195" t="s">
        <v>169</v>
      </c>
      <c r="D31" s="195"/>
      <c r="E31" s="196">
        <v>0</v>
      </c>
      <c r="F31" s="196">
        <v>0</v>
      </c>
      <c r="G31" s="196">
        <v>0</v>
      </c>
      <c r="H31" s="196">
        <v>0</v>
      </c>
      <c r="I31" s="196">
        <v>0</v>
      </c>
      <c r="J31" s="196">
        <v>0</v>
      </c>
      <c r="K31" s="196">
        <v>0</v>
      </c>
      <c r="L31" s="196">
        <v>0</v>
      </c>
      <c r="M31" s="196">
        <v>0</v>
      </c>
      <c r="N31" s="196">
        <v>0</v>
      </c>
      <c r="O31" s="196">
        <v>0</v>
      </c>
      <c r="P31" s="196">
        <v>0</v>
      </c>
      <c r="Q31" s="196">
        <v>0</v>
      </c>
      <c r="R31" s="196">
        <v>0</v>
      </c>
      <c r="S31" s="196">
        <v>0</v>
      </c>
      <c r="T31" s="196">
        <v>26.19339792276897</v>
      </c>
      <c r="U31" s="196">
        <v>-2.2847486043985192</v>
      </c>
      <c r="V31" s="196">
        <v>-2.1379640072195261</v>
      </c>
      <c r="W31" s="196">
        <v>-21.886266000261212</v>
      </c>
      <c r="X31" s="196">
        <v>0</v>
      </c>
      <c r="Y31" s="196">
        <v>0</v>
      </c>
      <c r="Z31" s="196">
        <v>0</v>
      </c>
      <c r="AA31" s="196">
        <v>0</v>
      </c>
      <c r="AB31" s="133"/>
      <c r="AC31" s="196">
        <v>26.19339792276897</v>
      </c>
      <c r="AD31" s="196">
        <v>23.90864931837045</v>
      </c>
      <c r="AE31" s="196">
        <v>21.770685311150924</v>
      </c>
      <c r="AF31" s="196">
        <v>0</v>
      </c>
      <c r="AG31" s="196">
        <v>0</v>
      </c>
      <c r="AH31" s="196">
        <v>0</v>
      </c>
      <c r="AI31" s="196">
        <v>0</v>
      </c>
      <c r="AJ31" s="196">
        <v>0</v>
      </c>
    </row>
    <row r="32" spans="1:36" ht="15" x14ac:dyDescent="0.15">
      <c r="A32" s="133"/>
      <c r="B32" s="133"/>
      <c r="C32" s="167" t="s">
        <v>170</v>
      </c>
      <c r="D32" s="170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>
        <v>220.98360655737704</v>
      </c>
      <c r="V32" s="169">
        <v>203.64741641337383</v>
      </c>
      <c r="W32" s="169">
        <v>188.35919286116246</v>
      </c>
      <c r="X32" s="169"/>
      <c r="Y32" s="169"/>
      <c r="Z32" s="169"/>
      <c r="AA32" s="169"/>
      <c r="AB32" s="133"/>
      <c r="AC32" s="169">
        <v>0</v>
      </c>
      <c r="AD32" s="169">
        <v>0</v>
      </c>
      <c r="AE32" s="169">
        <v>0</v>
      </c>
      <c r="AF32" s="169">
        <v>0</v>
      </c>
      <c r="AG32" s="169">
        <v>0</v>
      </c>
      <c r="AH32" s="169">
        <v>0</v>
      </c>
      <c r="AI32" s="169">
        <v>0</v>
      </c>
      <c r="AJ32" s="169">
        <v>0</v>
      </c>
    </row>
    <row r="33" spans="1:36" ht="15" x14ac:dyDescent="0.15">
      <c r="A33" s="133"/>
      <c r="B33" s="133"/>
      <c r="C33" s="172" t="s">
        <v>167</v>
      </c>
      <c r="D33" s="170"/>
      <c r="E33" s="173">
        <v>0</v>
      </c>
      <c r="F33" s="173">
        <v>0</v>
      </c>
      <c r="G33" s="173">
        <v>0</v>
      </c>
      <c r="H33" s="173">
        <v>0</v>
      </c>
      <c r="I33" s="173">
        <v>0</v>
      </c>
      <c r="J33" s="173">
        <v>0</v>
      </c>
      <c r="K33" s="173">
        <v>0</v>
      </c>
      <c r="L33" s="173">
        <v>0</v>
      </c>
      <c r="M33" s="173">
        <v>0</v>
      </c>
      <c r="N33" s="173">
        <v>0</v>
      </c>
      <c r="O33" s="173">
        <v>0</v>
      </c>
      <c r="P33" s="173">
        <v>0</v>
      </c>
      <c r="Q33" s="173">
        <v>0</v>
      </c>
      <c r="R33" s="173">
        <v>0</v>
      </c>
      <c r="S33" s="173">
        <v>0</v>
      </c>
      <c r="T33" s="173">
        <v>0</v>
      </c>
      <c r="U33" s="173">
        <v>-1.0338995910111995E-2</v>
      </c>
      <c r="V33" s="173">
        <v>-1.0498360572764539E-2</v>
      </c>
      <c r="W33" s="173">
        <v>-0.11558068911028868</v>
      </c>
      <c r="X33" s="173">
        <v>0</v>
      </c>
      <c r="Y33" s="173">
        <v>0</v>
      </c>
      <c r="Z33" s="173">
        <v>0</v>
      </c>
      <c r="AA33" s="173">
        <v>0</v>
      </c>
      <c r="AB33" s="133"/>
      <c r="AC33" s="173">
        <v>0</v>
      </c>
      <c r="AD33" s="173">
        <v>0</v>
      </c>
      <c r="AE33" s="173">
        <v>0</v>
      </c>
      <c r="AF33" s="173">
        <v>0</v>
      </c>
      <c r="AG33" s="173">
        <v>0</v>
      </c>
      <c r="AH33" s="173">
        <v>0</v>
      </c>
      <c r="AI33" s="173">
        <v>0</v>
      </c>
      <c r="AJ33" s="173">
        <v>0</v>
      </c>
    </row>
    <row r="44" spans="1:36" ht="15" customHeight="1" x14ac:dyDescent="0.15"/>
    <row r="48" spans="1:36" ht="21.75" customHeight="1" x14ac:dyDescent="0.15"/>
    <row r="49" ht="21.75" customHeight="1" x14ac:dyDescent="0.15"/>
    <row r="50" ht="15" customHeight="1" x14ac:dyDescent="0.15"/>
    <row r="54" ht="15" customHeight="1" x14ac:dyDescent="0.15"/>
    <row r="55" ht="15" customHeight="1" x14ac:dyDescent="0.15"/>
  </sheetData>
  <mergeCells count="7">
    <mergeCell ref="B24:B29"/>
    <mergeCell ref="B2:AJ2"/>
    <mergeCell ref="B4:C4"/>
    <mergeCell ref="B5:C5"/>
    <mergeCell ref="B7:B14"/>
    <mergeCell ref="B19:C19"/>
    <mergeCell ref="B21:C21"/>
  </mergeCells>
  <phoneticPr fontId="3"/>
  <pageMargins left="0.7" right="0.7" top="0.75" bottom="0.75" header="0.3" footer="0.3"/>
  <pageSetup paperSize="9" scale="31" orientation="landscape" r:id="rId1"/>
  <headerFooter>
    <oddHeader>&amp;R&amp;"Calibri"&amp;B&amp;18【別紙5-3】要因分析（業界指定）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9"/>
  <sheetViews>
    <sheetView view="pageBreakPreview" zoomScale="60" zoomScaleNormal="100" workbookViewId="0">
      <selection sqref="A1:AJ56"/>
    </sheetView>
  </sheetViews>
  <sheetFormatPr defaultRowHeight="13.5" x14ac:dyDescent="0.15"/>
  <cols>
    <col min="1" max="1" width="1.5" customWidth="1"/>
    <col min="2" max="2" width="1.875" customWidth="1"/>
    <col min="3" max="3" width="38.875" customWidth="1"/>
    <col min="4" max="4" width="14.75" customWidth="1"/>
    <col min="5" max="22" width="11.625" customWidth="1"/>
    <col min="23" max="25" width="12.875" customWidth="1"/>
    <col min="26" max="36" width="11.625" customWidth="1"/>
  </cols>
  <sheetData>
    <row r="1" spans="1:36" ht="21" x14ac:dyDescent="0.15">
      <c r="A1" s="129"/>
      <c r="B1" s="129"/>
      <c r="C1" s="129"/>
      <c r="D1" s="129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29"/>
      <c r="Z1" s="129"/>
      <c r="AA1" s="129"/>
      <c r="AB1" s="129"/>
      <c r="AC1" s="131"/>
      <c r="AD1" s="129"/>
      <c r="AE1" s="129"/>
      <c r="AF1" s="129"/>
      <c r="AG1" s="129"/>
      <c r="AH1" s="129"/>
      <c r="AI1" s="129"/>
      <c r="AJ1" s="132"/>
    </row>
    <row r="2" spans="1:36" ht="18.75" x14ac:dyDescent="0.15">
      <c r="A2" s="133"/>
      <c r="B2" s="205" t="s">
        <v>175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6"/>
    </row>
    <row r="3" spans="1:36" ht="15" x14ac:dyDescent="0.15">
      <c r="A3" s="133"/>
      <c r="B3" s="133"/>
      <c r="C3" s="133"/>
      <c r="D3" s="133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3"/>
      <c r="AA3" s="133"/>
      <c r="AB3" s="138"/>
      <c r="AC3" s="138"/>
      <c r="AD3" s="138"/>
      <c r="AE3" s="138"/>
      <c r="AF3" s="138"/>
      <c r="AG3" s="138"/>
      <c r="AH3" s="138"/>
      <c r="AI3" s="138"/>
      <c r="AJ3" s="138"/>
    </row>
    <row r="4" spans="1:36" ht="15" x14ac:dyDescent="0.15">
      <c r="A4" s="133"/>
      <c r="B4" s="139"/>
      <c r="C4" s="139"/>
      <c r="D4" s="140" t="s">
        <v>127</v>
      </c>
      <c r="E4" s="141" t="s">
        <v>128</v>
      </c>
      <c r="F4" s="141" t="s">
        <v>129</v>
      </c>
      <c r="G4" s="141" t="s">
        <v>130</v>
      </c>
      <c r="H4" s="141" t="s">
        <v>131</v>
      </c>
      <c r="I4" s="141" t="s">
        <v>132</v>
      </c>
      <c r="J4" s="141" t="s">
        <v>133</v>
      </c>
      <c r="K4" s="141" t="s">
        <v>134</v>
      </c>
      <c r="L4" s="141" t="s">
        <v>135</v>
      </c>
      <c r="M4" s="141" t="s">
        <v>136</v>
      </c>
      <c r="N4" s="141" t="s">
        <v>137</v>
      </c>
      <c r="O4" s="141" t="s">
        <v>138</v>
      </c>
      <c r="P4" s="141" t="s">
        <v>139</v>
      </c>
      <c r="Q4" s="141" t="s">
        <v>140</v>
      </c>
      <c r="R4" s="142" t="s">
        <v>141</v>
      </c>
      <c r="S4" s="142" t="s">
        <v>142</v>
      </c>
      <c r="T4" s="142" t="s">
        <v>143</v>
      </c>
      <c r="U4" s="142" t="s">
        <v>144</v>
      </c>
      <c r="V4" s="142" t="s">
        <v>145</v>
      </c>
      <c r="W4" s="143" t="s">
        <v>146</v>
      </c>
      <c r="X4" s="143" t="s">
        <v>147</v>
      </c>
      <c r="Y4" s="143" t="s">
        <v>148</v>
      </c>
      <c r="Z4" s="143" t="s">
        <v>149</v>
      </c>
      <c r="AA4" s="143" t="s">
        <v>150</v>
      </c>
      <c r="AB4" s="138"/>
      <c r="AC4" s="141" t="s">
        <v>151</v>
      </c>
      <c r="AD4" s="141" t="s">
        <v>152</v>
      </c>
      <c r="AE4" s="141" t="s">
        <v>153</v>
      </c>
      <c r="AF4" s="144" t="s">
        <v>154</v>
      </c>
      <c r="AG4" s="144" t="s">
        <v>155</v>
      </c>
      <c r="AH4" s="144" t="s">
        <v>156</v>
      </c>
      <c r="AI4" s="144" t="s">
        <v>157</v>
      </c>
      <c r="AJ4" s="144" t="s">
        <v>158</v>
      </c>
    </row>
    <row r="5" spans="1:36" ht="15" x14ac:dyDescent="0.15">
      <c r="A5" s="133"/>
      <c r="B5" s="206" t="s">
        <v>176</v>
      </c>
      <c r="C5" s="198"/>
      <c r="D5" s="146" t="s">
        <v>177</v>
      </c>
      <c r="E5" s="147">
        <v>0</v>
      </c>
      <c r="F5" s="147">
        <v>0</v>
      </c>
      <c r="G5" s="147">
        <v>0</v>
      </c>
      <c r="H5" s="147">
        <v>0</v>
      </c>
      <c r="I5" s="147">
        <v>0</v>
      </c>
      <c r="J5" s="147">
        <v>0</v>
      </c>
      <c r="K5" s="147">
        <v>0</v>
      </c>
      <c r="L5" s="147">
        <v>0</v>
      </c>
      <c r="M5" s="147">
        <v>0</v>
      </c>
      <c r="N5" s="147">
        <v>0</v>
      </c>
      <c r="O5" s="147">
        <v>0</v>
      </c>
      <c r="P5" s="147">
        <v>0</v>
      </c>
      <c r="Q5" s="147">
        <v>0</v>
      </c>
      <c r="R5" s="147">
        <v>0</v>
      </c>
      <c r="S5" s="147">
        <v>0</v>
      </c>
      <c r="T5" s="147">
        <v>23.323948354544978</v>
      </c>
      <c r="U5" s="147">
        <v>-1.1048381314876452</v>
      </c>
      <c r="V5" s="147">
        <v>-0.74784150116507275</v>
      </c>
      <c r="W5" s="148">
        <v>-21.471268721892258</v>
      </c>
      <c r="X5" s="148">
        <v>0</v>
      </c>
      <c r="Y5" s="148">
        <v>0</v>
      </c>
      <c r="Z5" s="148">
        <v>0</v>
      </c>
      <c r="AA5" s="148">
        <v>0</v>
      </c>
      <c r="AB5" s="138"/>
      <c r="AC5" s="147">
        <v>0</v>
      </c>
      <c r="AD5" s="147">
        <v>-1.1048381314876452</v>
      </c>
      <c r="AE5" s="147">
        <v>-1.8526796326527177</v>
      </c>
      <c r="AF5" s="148">
        <v>-23.323948354544978</v>
      </c>
      <c r="AG5" s="148">
        <v>-23.323948354544978</v>
      </c>
      <c r="AH5" s="148">
        <v>-23.323948354544978</v>
      </c>
      <c r="AI5" s="148">
        <v>-23.323948354544978</v>
      </c>
      <c r="AJ5" s="148">
        <v>-23.323948354544978</v>
      </c>
    </row>
    <row r="6" spans="1:36" ht="15" x14ac:dyDescent="0.15">
      <c r="A6" s="133"/>
      <c r="B6" s="149"/>
      <c r="C6" s="151"/>
      <c r="D6" s="151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>
        <v>-4.7369258184468285E-2</v>
      </c>
      <c r="V6" s="152">
        <v>-3.3657580958800892E-2</v>
      </c>
      <c r="W6" s="153">
        <v>-1</v>
      </c>
      <c r="X6" s="153"/>
      <c r="Y6" s="153"/>
      <c r="Z6" s="153"/>
      <c r="AA6" s="153"/>
      <c r="AB6" s="138"/>
      <c r="AC6" s="154">
        <v>0</v>
      </c>
      <c r="AD6" s="154">
        <v>-4.7369258184468278E-2</v>
      </c>
      <c r="AE6" s="154">
        <v>-7.9432504500967088E-2</v>
      </c>
      <c r="AF6" s="155">
        <v>-1</v>
      </c>
      <c r="AG6" s="155">
        <v>-1</v>
      </c>
      <c r="AH6" s="155">
        <v>-1</v>
      </c>
      <c r="AI6" s="155">
        <v>-1</v>
      </c>
      <c r="AJ6" s="155">
        <v>-1</v>
      </c>
    </row>
    <row r="7" spans="1:36" ht="15" x14ac:dyDescent="0.15">
      <c r="A7" s="133"/>
      <c r="B7" s="156"/>
      <c r="C7" s="157" t="s">
        <v>161</v>
      </c>
      <c r="D7" s="157"/>
      <c r="E7" s="147">
        <v>0</v>
      </c>
      <c r="F7" s="147">
        <v>0</v>
      </c>
      <c r="G7" s="147">
        <v>0</v>
      </c>
      <c r="H7" s="147">
        <v>0</v>
      </c>
      <c r="I7" s="147">
        <v>0</v>
      </c>
      <c r="J7" s="147">
        <v>0</v>
      </c>
      <c r="K7" s="147">
        <v>0</v>
      </c>
      <c r="L7" s="147">
        <v>0</v>
      </c>
      <c r="M7" s="147">
        <v>0</v>
      </c>
      <c r="N7" s="147">
        <v>0</v>
      </c>
      <c r="O7" s="147">
        <v>0</v>
      </c>
      <c r="P7" s="147">
        <v>0</v>
      </c>
      <c r="Q7" s="147">
        <v>0</v>
      </c>
      <c r="R7" s="147">
        <v>0</v>
      </c>
      <c r="S7" s="147">
        <v>0</v>
      </c>
      <c r="T7" s="147">
        <v>23.323948354544978</v>
      </c>
      <c r="U7" s="147">
        <v>-1.3677105002376393</v>
      </c>
      <c r="V7" s="147">
        <v>-0.93063701789377506</v>
      </c>
      <c r="W7" s="148">
        <v>0</v>
      </c>
      <c r="X7" s="148">
        <v>0</v>
      </c>
      <c r="Y7" s="148">
        <v>0</v>
      </c>
      <c r="Z7" s="148">
        <v>0</v>
      </c>
      <c r="AA7" s="148">
        <v>0</v>
      </c>
      <c r="AB7" s="138"/>
      <c r="AC7" s="147">
        <v>0</v>
      </c>
      <c r="AD7" s="147">
        <v>-1.3677105002376393</v>
      </c>
      <c r="AE7" s="147">
        <v>-2.3095996045163485</v>
      </c>
      <c r="AF7" s="148">
        <v>0</v>
      </c>
      <c r="AG7" s="148">
        <v>0</v>
      </c>
      <c r="AH7" s="148">
        <v>0</v>
      </c>
      <c r="AI7" s="148">
        <v>0</v>
      </c>
      <c r="AJ7" s="148">
        <v>0</v>
      </c>
    </row>
    <row r="8" spans="1:36" ht="15" x14ac:dyDescent="0.15">
      <c r="A8" s="133"/>
      <c r="B8" s="158"/>
      <c r="C8" s="157"/>
      <c r="D8" s="157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>
        <v>-5.8639749987746959E-2</v>
      </c>
      <c r="V8" s="159">
        <v>-4.1884531313410987E-2</v>
      </c>
      <c r="W8" s="155">
        <v>0</v>
      </c>
      <c r="X8" s="155"/>
      <c r="Y8" s="155"/>
      <c r="Z8" s="155"/>
      <c r="AA8" s="155"/>
      <c r="AB8" s="138"/>
      <c r="AC8" s="154">
        <v>0</v>
      </c>
      <c r="AD8" s="154">
        <v>-5.8639749987746945E-2</v>
      </c>
      <c r="AE8" s="154">
        <v>-9.9022668435393466E-2</v>
      </c>
      <c r="AF8" s="155">
        <v>0</v>
      </c>
      <c r="AG8" s="155">
        <v>0</v>
      </c>
      <c r="AH8" s="155">
        <v>0</v>
      </c>
      <c r="AI8" s="155">
        <v>0</v>
      </c>
      <c r="AJ8" s="155">
        <v>0</v>
      </c>
    </row>
    <row r="9" spans="1:36" ht="15" x14ac:dyDescent="0.15">
      <c r="A9" s="133"/>
      <c r="B9" s="158"/>
      <c r="C9" s="157" t="s">
        <v>164</v>
      </c>
      <c r="D9" s="157"/>
      <c r="E9" s="147">
        <v>0</v>
      </c>
      <c r="F9" s="147">
        <v>0</v>
      </c>
      <c r="G9" s="147">
        <v>0</v>
      </c>
      <c r="H9" s="147">
        <v>0</v>
      </c>
      <c r="I9" s="147">
        <v>0</v>
      </c>
      <c r="J9" s="147">
        <v>0</v>
      </c>
      <c r="K9" s="147">
        <v>0</v>
      </c>
      <c r="L9" s="147">
        <v>0</v>
      </c>
      <c r="M9" s="147">
        <v>0</v>
      </c>
      <c r="N9" s="147">
        <v>0</v>
      </c>
      <c r="O9" s="147">
        <v>0</v>
      </c>
      <c r="P9" s="147">
        <v>0</v>
      </c>
      <c r="Q9" s="147">
        <v>0</v>
      </c>
      <c r="R9" s="147">
        <v>0</v>
      </c>
      <c r="S9" s="147">
        <v>0</v>
      </c>
      <c r="T9" s="147">
        <v>0</v>
      </c>
      <c r="U9" s="147">
        <v>0.26287236874999464</v>
      </c>
      <c r="V9" s="147">
        <v>0.18279551672870026</v>
      </c>
      <c r="W9" s="148">
        <v>-21.471268721892258</v>
      </c>
      <c r="X9" s="148">
        <v>0</v>
      </c>
      <c r="Y9" s="148">
        <v>0</v>
      </c>
      <c r="Z9" s="148">
        <v>0</v>
      </c>
      <c r="AA9" s="148">
        <v>0</v>
      </c>
      <c r="AB9" s="138"/>
      <c r="AC9" s="147">
        <v>0</v>
      </c>
      <c r="AD9" s="147">
        <v>0.26287236874999464</v>
      </c>
      <c r="AE9" s="147">
        <v>0.45691997186362876</v>
      </c>
      <c r="AF9" s="148">
        <v>-23.323948354544978</v>
      </c>
      <c r="AG9" s="148">
        <v>-23.323948354544978</v>
      </c>
      <c r="AH9" s="148">
        <v>-23.323948354544978</v>
      </c>
      <c r="AI9" s="148">
        <v>-23.323948354544978</v>
      </c>
      <c r="AJ9" s="148">
        <v>-23.323948354544978</v>
      </c>
    </row>
    <row r="10" spans="1:36" ht="15" x14ac:dyDescent="0.15">
      <c r="A10" s="133"/>
      <c r="B10" s="160"/>
      <c r="C10" s="157"/>
      <c r="D10" s="203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>
        <v>1.1270491803278691E-2</v>
      </c>
      <c r="V10" s="159">
        <v>8.2269503546100013E-3</v>
      </c>
      <c r="W10" s="155">
        <v>-1</v>
      </c>
      <c r="X10" s="155"/>
      <c r="Y10" s="155"/>
      <c r="Z10" s="155"/>
      <c r="AA10" s="155"/>
      <c r="AB10" s="138"/>
      <c r="AC10" s="154">
        <v>0</v>
      </c>
      <c r="AD10" s="154">
        <v>1.1270491803278689E-2</v>
      </c>
      <c r="AE10" s="154">
        <v>1.9590163934426304E-2</v>
      </c>
      <c r="AF10" s="155">
        <v>-1</v>
      </c>
      <c r="AG10" s="155">
        <v>-1</v>
      </c>
      <c r="AH10" s="155">
        <v>-1</v>
      </c>
      <c r="AI10" s="155">
        <v>-1</v>
      </c>
      <c r="AJ10" s="155">
        <v>-1</v>
      </c>
    </row>
    <row r="11" spans="1:36" ht="15" x14ac:dyDescent="0.15">
      <c r="A11" s="133"/>
      <c r="B11" s="162"/>
      <c r="C11" s="163"/>
      <c r="D11" s="163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5"/>
      <c r="X11" s="165"/>
      <c r="Y11" s="165"/>
      <c r="Z11" s="165"/>
      <c r="AA11" s="165"/>
      <c r="AB11" s="133"/>
      <c r="AC11" s="165"/>
      <c r="AD11" s="165"/>
      <c r="AE11" s="165"/>
      <c r="AF11" s="165"/>
      <c r="AG11" s="165"/>
      <c r="AH11" s="165"/>
      <c r="AI11" s="165"/>
      <c r="AJ11" s="165"/>
    </row>
    <row r="12" spans="1:36" ht="15" x14ac:dyDescent="0.15">
      <c r="A12" s="133"/>
      <c r="B12" s="166"/>
      <c r="C12" s="168" t="s">
        <v>169</v>
      </c>
      <c r="D12" s="168"/>
      <c r="E12" s="169">
        <v>0</v>
      </c>
      <c r="F12" s="169">
        <v>0</v>
      </c>
      <c r="G12" s="169">
        <v>0</v>
      </c>
      <c r="H12" s="169">
        <v>0</v>
      </c>
      <c r="I12" s="169">
        <v>0</v>
      </c>
      <c r="J12" s="169">
        <v>0</v>
      </c>
      <c r="K12" s="169">
        <v>0</v>
      </c>
      <c r="L12" s="169">
        <v>0</v>
      </c>
      <c r="M12" s="169">
        <v>0</v>
      </c>
      <c r="N12" s="169">
        <v>0</v>
      </c>
      <c r="O12" s="169">
        <v>0</v>
      </c>
      <c r="P12" s="169">
        <v>0</v>
      </c>
      <c r="Q12" s="169">
        <v>0</v>
      </c>
      <c r="R12" s="169">
        <v>0</v>
      </c>
      <c r="S12" s="169">
        <v>0</v>
      </c>
      <c r="T12" s="169">
        <v>23.323948354544978</v>
      </c>
      <c r="U12" s="169">
        <v>-1.1048381314876448</v>
      </c>
      <c r="V12" s="169">
        <v>-0.74784150116507475</v>
      </c>
      <c r="W12" s="169">
        <v>-21.471268721892258</v>
      </c>
      <c r="X12" s="169">
        <v>0</v>
      </c>
      <c r="Y12" s="169">
        <v>0</v>
      </c>
      <c r="Z12" s="169">
        <v>0</v>
      </c>
      <c r="AA12" s="169">
        <v>0</v>
      </c>
      <c r="AB12" s="133"/>
      <c r="AC12" s="169">
        <v>0</v>
      </c>
      <c r="AD12" s="169">
        <v>-1.1048381314876448</v>
      </c>
      <c r="AE12" s="169">
        <v>-1.8526796326527197</v>
      </c>
      <c r="AF12" s="169">
        <v>-23.323948354544978</v>
      </c>
      <c r="AG12" s="169">
        <v>-23.323948354544978</v>
      </c>
      <c r="AH12" s="169">
        <v>-23.323948354544978</v>
      </c>
      <c r="AI12" s="169">
        <v>-23.323948354544978</v>
      </c>
      <c r="AJ12" s="169">
        <v>-23.323948354544978</v>
      </c>
    </row>
    <row r="13" spans="1:36" ht="15" x14ac:dyDescent="0.15">
      <c r="A13" s="133"/>
      <c r="B13" s="133"/>
      <c r="C13" s="167" t="s">
        <v>178</v>
      </c>
      <c r="D13" s="170"/>
      <c r="E13" s="169">
        <v>0</v>
      </c>
      <c r="F13" s="169">
        <v>0</v>
      </c>
      <c r="G13" s="169">
        <v>0</v>
      </c>
      <c r="H13" s="169">
        <v>0</v>
      </c>
      <c r="I13" s="169">
        <v>0</v>
      </c>
      <c r="J13" s="169">
        <v>0</v>
      </c>
      <c r="K13" s="169">
        <v>0</v>
      </c>
      <c r="L13" s="169">
        <v>0</v>
      </c>
      <c r="M13" s="169">
        <v>0</v>
      </c>
      <c r="N13" s="169">
        <v>0</v>
      </c>
      <c r="O13" s="169">
        <v>0</v>
      </c>
      <c r="P13" s="169">
        <v>0</v>
      </c>
      <c r="Q13" s="169">
        <v>0</v>
      </c>
      <c r="R13" s="169">
        <v>0</v>
      </c>
      <c r="S13" s="169">
        <v>0</v>
      </c>
      <c r="T13" s="169">
        <v>0</v>
      </c>
      <c r="U13" s="169">
        <v>23.323948354544974</v>
      </c>
      <c r="V13" s="169">
        <v>22.219110223057335</v>
      </c>
      <c r="W13" s="169">
        <v>21.471268721892258</v>
      </c>
      <c r="X13" s="169">
        <v>0</v>
      </c>
      <c r="Y13" s="169">
        <v>0</v>
      </c>
      <c r="Z13" s="169">
        <v>0</v>
      </c>
      <c r="AA13" s="169">
        <v>0</v>
      </c>
      <c r="AB13" s="133"/>
      <c r="AC13" s="169">
        <v>23.323948354544978</v>
      </c>
      <c r="AD13" s="169">
        <v>23.323948354544978</v>
      </c>
      <c r="AE13" s="169">
        <v>23.323948354544978</v>
      </c>
      <c r="AF13" s="169">
        <v>23.323948354544978</v>
      </c>
      <c r="AG13" s="169">
        <v>23.323948354544978</v>
      </c>
      <c r="AH13" s="169">
        <v>23.323948354544978</v>
      </c>
      <c r="AI13" s="169">
        <v>23.323948354544978</v>
      </c>
      <c r="AJ13" s="169">
        <v>23.323948354544978</v>
      </c>
    </row>
    <row r="14" spans="1:36" ht="15" x14ac:dyDescent="0.15">
      <c r="A14" s="133"/>
      <c r="B14" s="133"/>
      <c r="C14" s="172" t="s">
        <v>167</v>
      </c>
      <c r="D14" s="170"/>
      <c r="E14" s="204">
        <v>0</v>
      </c>
      <c r="F14" s="204">
        <v>0</v>
      </c>
      <c r="G14" s="204">
        <v>0</v>
      </c>
      <c r="H14" s="204">
        <v>0</v>
      </c>
      <c r="I14" s="204">
        <v>0</v>
      </c>
      <c r="J14" s="204">
        <v>0</v>
      </c>
      <c r="K14" s="204">
        <v>0</v>
      </c>
      <c r="L14" s="204">
        <v>0</v>
      </c>
      <c r="M14" s="204">
        <v>0</v>
      </c>
      <c r="N14" s="204">
        <v>0</v>
      </c>
      <c r="O14" s="204">
        <v>0</v>
      </c>
      <c r="P14" s="204">
        <v>0</v>
      </c>
      <c r="Q14" s="204">
        <v>0</v>
      </c>
      <c r="R14" s="204">
        <v>0</v>
      </c>
      <c r="S14" s="204">
        <v>0</v>
      </c>
      <c r="T14" s="204">
        <v>0</v>
      </c>
      <c r="U14" s="204">
        <v>-4.7369258184468271E-2</v>
      </c>
      <c r="V14" s="204">
        <v>-3.3657580958800989E-2</v>
      </c>
      <c r="W14" s="204">
        <v>-1</v>
      </c>
      <c r="X14" s="204">
        <v>0</v>
      </c>
      <c r="Y14" s="204">
        <v>0</v>
      </c>
      <c r="Z14" s="204">
        <v>0</v>
      </c>
      <c r="AA14" s="204">
        <v>0</v>
      </c>
      <c r="AB14" s="133"/>
      <c r="AC14" s="204">
        <v>0</v>
      </c>
      <c r="AD14" s="204">
        <v>-4.7369258184468258E-2</v>
      </c>
      <c r="AE14" s="204">
        <v>-7.9432504500967158E-2</v>
      </c>
      <c r="AF14" s="204">
        <v>-1</v>
      </c>
      <c r="AG14" s="204">
        <v>-1</v>
      </c>
      <c r="AH14" s="204">
        <v>-1</v>
      </c>
      <c r="AI14" s="204">
        <v>-1</v>
      </c>
      <c r="AJ14" s="204">
        <v>-1</v>
      </c>
    </row>
    <row r="15" spans="1:36" ht="15" x14ac:dyDescent="0.15">
      <c r="A15" s="174"/>
      <c r="B15" s="175"/>
      <c r="C15" s="175"/>
      <c r="D15" s="174"/>
      <c r="E15" s="176"/>
      <c r="F15" s="176"/>
      <c r="G15" s="176"/>
      <c r="H15" s="176"/>
      <c r="I15" s="176"/>
      <c r="J15" s="176"/>
      <c r="K15" s="176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33"/>
      <c r="AC15" s="138"/>
      <c r="AD15" s="133"/>
      <c r="AE15" s="133"/>
      <c r="AF15" s="133"/>
      <c r="AG15" s="133"/>
      <c r="AH15" s="133"/>
      <c r="AI15" s="133"/>
      <c r="AJ15" s="133"/>
    </row>
    <row r="16" spans="1:36" ht="15" x14ac:dyDescent="0.15">
      <c r="A16" s="174"/>
      <c r="B16" s="174"/>
      <c r="C16" s="174"/>
      <c r="D16" s="174"/>
      <c r="E16" s="176"/>
      <c r="F16" s="176"/>
      <c r="G16" s="176"/>
      <c r="H16" s="176"/>
      <c r="I16" s="176"/>
      <c r="J16" s="176"/>
      <c r="K16" s="176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33"/>
      <c r="AC16" s="138"/>
      <c r="AD16" s="133"/>
      <c r="AE16" s="133"/>
      <c r="AF16" s="133"/>
      <c r="AG16" s="133"/>
      <c r="AH16" s="133"/>
      <c r="AI16" s="133"/>
      <c r="AJ16" s="133"/>
    </row>
    <row r="17" spans="1:36" ht="15" x14ac:dyDescent="0.15">
      <c r="A17" s="174"/>
      <c r="B17" s="178"/>
      <c r="C17" s="179"/>
      <c r="D17" s="180"/>
      <c r="E17" s="141" t="s">
        <v>128</v>
      </c>
      <c r="F17" s="141" t="s">
        <v>129</v>
      </c>
      <c r="G17" s="141" t="s">
        <v>130</v>
      </c>
      <c r="H17" s="141" t="s">
        <v>131</v>
      </c>
      <c r="I17" s="141" t="s">
        <v>132</v>
      </c>
      <c r="J17" s="141" t="s">
        <v>133</v>
      </c>
      <c r="K17" s="141" t="s">
        <v>134</v>
      </c>
      <c r="L17" s="141" t="s">
        <v>135</v>
      </c>
      <c r="M17" s="141" t="s">
        <v>136</v>
      </c>
      <c r="N17" s="141" t="s">
        <v>137</v>
      </c>
      <c r="O17" s="141" t="s">
        <v>138</v>
      </c>
      <c r="P17" s="141" t="s">
        <v>139</v>
      </c>
      <c r="Q17" s="141" t="s">
        <v>140</v>
      </c>
      <c r="R17" s="142" t="s">
        <v>141</v>
      </c>
      <c r="S17" s="142" t="s">
        <v>142</v>
      </c>
      <c r="T17" s="142" t="s">
        <v>143</v>
      </c>
      <c r="U17" s="142" t="s">
        <v>144</v>
      </c>
      <c r="V17" s="142" t="s">
        <v>145</v>
      </c>
      <c r="W17" s="143" t="s">
        <v>146</v>
      </c>
      <c r="X17" s="143" t="s">
        <v>147</v>
      </c>
      <c r="Y17" s="143" t="s">
        <v>148</v>
      </c>
      <c r="Z17" s="143" t="s">
        <v>149</v>
      </c>
      <c r="AA17" s="143" t="s">
        <v>150</v>
      </c>
      <c r="AB17" s="133"/>
      <c r="AC17" s="141" t="s">
        <v>151</v>
      </c>
      <c r="AD17" s="141" t="s">
        <v>152</v>
      </c>
      <c r="AE17" s="141" t="s">
        <v>153</v>
      </c>
      <c r="AF17" s="144" t="s">
        <v>154</v>
      </c>
      <c r="AG17" s="144" t="s">
        <v>155</v>
      </c>
      <c r="AH17" s="144" t="s">
        <v>156</v>
      </c>
      <c r="AI17" s="144" t="s">
        <v>157</v>
      </c>
      <c r="AJ17" s="144" t="s">
        <v>158</v>
      </c>
    </row>
    <row r="18" spans="1:36" ht="15" x14ac:dyDescent="0.15">
      <c r="A18" s="174"/>
      <c r="B18" s="207" t="s">
        <v>179</v>
      </c>
      <c r="C18" s="182"/>
      <c r="D18" s="183" t="s">
        <v>180</v>
      </c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>
        <v>-5.5428996970117197</v>
      </c>
      <c r="V18" s="184">
        <v>-3.7408031911478759</v>
      </c>
      <c r="W18" s="185"/>
      <c r="X18" s="185"/>
      <c r="Y18" s="185"/>
      <c r="Z18" s="185"/>
      <c r="AA18" s="185"/>
      <c r="AB18" s="133"/>
      <c r="AC18" s="184">
        <v>0</v>
      </c>
      <c r="AD18" s="184">
        <v>-5.5428996970117197</v>
      </c>
      <c r="AE18" s="184">
        <v>-9.2837028881595955</v>
      </c>
      <c r="AF18" s="185"/>
      <c r="AG18" s="185"/>
      <c r="AH18" s="185"/>
      <c r="AI18" s="185"/>
      <c r="AJ18" s="185"/>
    </row>
    <row r="19" spans="1:36" ht="15" x14ac:dyDescent="0.15">
      <c r="A19" s="174"/>
      <c r="B19" s="186"/>
      <c r="C19" s="181"/>
      <c r="D19" s="181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>
        <v>-5.7986216806525978E-2</v>
      </c>
      <c r="V19" s="152">
        <v>-4.1542761080408747E-2</v>
      </c>
      <c r="W19" s="153"/>
      <c r="X19" s="153"/>
      <c r="Y19" s="153"/>
      <c r="Z19" s="153"/>
      <c r="AA19" s="153"/>
      <c r="AB19" s="133"/>
      <c r="AC19" s="154">
        <v>0</v>
      </c>
      <c r="AD19" s="154">
        <v>-5.7986216806525971E-2</v>
      </c>
      <c r="AE19" s="154">
        <v>-9.712007033618443E-2</v>
      </c>
      <c r="AF19" s="155"/>
      <c r="AG19" s="155"/>
      <c r="AH19" s="155"/>
      <c r="AI19" s="155"/>
      <c r="AJ19" s="155"/>
    </row>
    <row r="20" spans="1:36" ht="15" x14ac:dyDescent="0.15">
      <c r="A20" s="174"/>
      <c r="B20" s="187"/>
      <c r="C20" s="208" t="s">
        <v>181</v>
      </c>
      <c r="D20" s="182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>
        <v>-1.0148745679639912</v>
      </c>
      <c r="V20" s="184">
        <v>-0.7100372289794058</v>
      </c>
      <c r="W20" s="185"/>
      <c r="X20" s="185"/>
      <c r="Y20" s="185"/>
      <c r="Z20" s="185"/>
      <c r="AA20" s="185"/>
      <c r="AB20" s="133"/>
      <c r="AC20" s="184">
        <v>0</v>
      </c>
      <c r="AD20" s="184">
        <v>-1.0148745679639912</v>
      </c>
      <c r="AE20" s="184">
        <v>-1.6907535740091209</v>
      </c>
      <c r="AF20" s="185"/>
      <c r="AG20" s="185"/>
      <c r="AH20" s="185"/>
      <c r="AI20" s="185"/>
      <c r="AJ20" s="185"/>
    </row>
    <row r="21" spans="1:36" ht="15" x14ac:dyDescent="0.15">
      <c r="A21" s="174"/>
      <c r="B21" s="188"/>
      <c r="C21" s="182"/>
      <c r="D21" s="182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>
        <v>-1.0616958622057662E-2</v>
      </c>
      <c r="V21" s="159">
        <v>-7.8851801216079809E-3</v>
      </c>
      <c r="W21" s="155"/>
      <c r="X21" s="155"/>
      <c r="Y21" s="155"/>
      <c r="Z21" s="155"/>
      <c r="AA21" s="155"/>
      <c r="AB21" s="133"/>
      <c r="AC21" s="154">
        <v>0</v>
      </c>
      <c r="AD21" s="154">
        <v>-1.061695862205766E-2</v>
      </c>
      <c r="AE21" s="154">
        <v>-1.7687565835217429E-2</v>
      </c>
      <c r="AF21" s="155"/>
      <c r="AG21" s="155"/>
      <c r="AH21" s="155"/>
      <c r="AI21" s="155"/>
      <c r="AJ21" s="155"/>
    </row>
    <row r="22" spans="1:36" ht="15" x14ac:dyDescent="0.15">
      <c r="A22" s="174"/>
      <c r="B22" s="188"/>
      <c r="C22" s="208" t="s">
        <v>182</v>
      </c>
      <c r="D22" s="182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>
        <v>-4.5280251290477258</v>
      </c>
      <c r="V22" s="184">
        <v>-3.030765962168481</v>
      </c>
      <c r="W22" s="185">
        <v>-86.306249384565717</v>
      </c>
      <c r="X22" s="185"/>
      <c r="Y22" s="185"/>
      <c r="Z22" s="185"/>
      <c r="AA22" s="185"/>
      <c r="AB22" s="133"/>
      <c r="AC22" s="184">
        <v>0</v>
      </c>
      <c r="AD22" s="184">
        <v>-4.5280251290477258</v>
      </c>
      <c r="AE22" s="184">
        <v>-7.5929493141504834</v>
      </c>
      <c r="AF22" s="185">
        <v>-95.589952272725313</v>
      </c>
      <c r="AG22" s="185">
        <v>-95.589952272725313</v>
      </c>
      <c r="AH22" s="185">
        <v>-95.589952272725313</v>
      </c>
      <c r="AI22" s="185">
        <v>-95.589952272725313</v>
      </c>
      <c r="AJ22" s="185">
        <v>-95.589952272725313</v>
      </c>
    </row>
    <row r="23" spans="1:36" ht="15" x14ac:dyDescent="0.15">
      <c r="A23" s="174"/>
      <c r="B23" s="188"/>
      <c r="C23" s="208"/>
      <c r="D23" s="182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>
        <v>-4.7369258184468285E-2</v>
      </c>
      <c r="V23" s="159">
        <v>-3.3657580958800885E-2</v>
      </c>
      <c r="W23" s="155">
        <v>-1.0000000000000002</v>
      </c>
      <c r="X23" s="155"/>
      <c r="Y23" s="155"/>
      <c r="Z23" s="155"/>
      <c r="AA23" s="155"/>
      <c r="AB23" s="133"/>
      <c r="AC23" s="154">
        <v>0</v>
      </c>
      <c r="AD23" s="154">
        <v>-4.7369258184468278E-2</v>
      </c>
      <c r="AE23" s="154">
        <v>-7.9432504500967102E-2</v>
      </c>
      <c r="AF23" s="155">
        <v>-1</v>
      </c>
      <c r="AG23" s="155">
        <v>-1</v>
      </c>
      <c r="AH23" s="155">
        <v>-1</v>
      </c>
      <c r="AI23" s="155">
        <v>-1</v>
      </c>
      <c r="AJ23" s="155">
        <v>-1</v>
      </c>
    </row>
    <row r="24" spans="1:36" ht="15" x14ac:dyDescent="0.15">
      <c r="A24" s="174"/>
      <c r="B24" s="190"/>
      <c r="C24" s="191"/>
      <c r="D24" s="191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3"/>
      <c r="X24" s="193"/>
      <c r="Y24" s="193"/>
      <c r="Z24" s="193"/>
      <c r="AA24" s="193"/>
      <c r="AB24" s="133"/>
      <c r="AC24" s="193"/>
      <c r="AD24" s="193"/>
      <c r="AE24" s="193"/>
      <c r="AF24" s="193"/>
      <c r="AG24" s="193"/>
      <c r="AH24" s="193"/>
      <c r="AI24" s="193"/>
      <c r="AJ24" s="193"/>
    </row>
    <row r="25" spans="1:36" ht="15" x14ac:dyDescent="0.15">
      <c r="A25" s="174"/>
      <c r="B25" s="194"/>
      <c r="C25" s="195" t="s">
        <v>169</v>
      </c>
      <c r="D25" s="195"/>
      <c r="E25" s="196">
        <v>0</v>
      </c>
      <c r="F25" s="196">
        <v>0</v>
      </c>
      <c r="G25" s="196">
        <v>0</v>
      </c>
      <c r="H25" s="196">
        <v>0</v>
      </c>
      <c r="I25" s="196">
        <v>0</v>
      </c>
      <c r="J25" s="196">
        <v>0</v>
      </c>
      <c r="K25" s="196">
        <v>0</v>
      </c>
      <c r="L25" s="196">
        <v>0</v>
      </c>
      <c r="M25" s="196">
        <v>0</v>
      </c>
      <c r="N25" s="196">
        <v>0</v>
      </c>
      <c r="O25" s="196">
        <v>0</v>
      </c>
      <c r="P25" s="196">
        <v>0</v>
      </c>
      <c r="Q25" s="196">
        <v>0</v>
      </c>
      <c r="R25" s="196">
        <v>0</v>
      </c>
      <c r="S25" s="196">
        <v>0</v>
      </c>
      <c r="T25" s="196">
        <v>0</v>
      </c>
      <c r="U25" s="196">
        <v>-5.542899697011717</v>
      </c>
      <c r="V25" s="196">
        <v>-3.740803191147887</v>
      </c>
      <c r="W25" s="196">
        <v>-86.306249384565717</v>
      </c>
      <c r="X25" s="196">
        <v>0</v>
      </c>
      <c r="Y25" s="196">
        <v>0</v>
      </c>
      <c r="Z25" s="196">
        <v>0</v>
      </c>
      <c r="AA25" s="196">
        <v>0</v>
      </c>
      <c r="AB25" s="133"/>
      <c r="AC25" s="196">
        <v>0</v>
      </c>
      <c r="AD25" s="196">
        <v>-5.542899697011717</v>
      </c>
      <c r="AE25" s="196">
        <v>-9.2837028881596044</v>
      </c>
      <c r="AF25" s="196">
        <v>-96.589952272725313</v>
      </c>
      <c r="AG25" s="196">
        <v>-96.589952272725313</v>
      </c>
      <c r="AH25" s="196">
        <v>-96.589952272725313</v>
      </c>
      <c r="AI25" s="196">
        <v>-96.589952272725313</v>
      </c>
      <c r="AJ25" s="196">
        <v>-96.589952272725313</v>
      </c>
    </row>
    <row r="26" spans="1:36" ht="15" x14ac:dyDescent="0.15">
      <c r="A26" s="133"/>
      <c r="B26" s="133"/>
      <c r="C26" s="167" t="s">
        <v>183</v>
      </c>
      <c r="D26" s="170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>
        <v>95.589952272725299</v>
      </c>
      <c r="V26" s="169">
        <v>90.047052575713622</v>
      </c>
      <c r="W26" s="169">
        <v>86.306249384565703</v>
      </c>
      <c r="X26" s="169"/>
      <c r="Y26" s="169"/>
      <c r="Z26" s="169"/>
      <c r="AA26" s="169"/>
      <c r="AB26" s="133"/>
      <c r="AC26" s="169">
        <v>95.589952272725313</v>
      </c>
      <c r="AD26" s="169">
        <v>95.589952272725313</v>
      </c>
      <c r="AE26" s="169">
        <v>95.589952272725313</v>
      </c>
      <c r="AF26" s="169">
        <v>95.589952272725313</v>
      </c>
      <c r="AG26" s="169">
        <v>95.589952272725313</v>
      </c>
      <c r="AH26" s="169">
        <v>95.589952272725313</v>
      </c>
      <c r="AI26" s="169">
        <v>95.589952272725313</v>
      </c>
      <c r="AJ26" s="169">
        <v>95.589952272725313</v>
      </c>
    </row>
    <row r="27" spans="1:36" ht="15" x14ac:dyDescent="0.15">
      <c r="A27" s="133"/>
      <c r="B27" s="133"/>
      <c r="C27" s="172" t="s">
        <v>167</v>
      </c>
      <c r="D27" s="170"/>
      <c r="E27" s="173">
        <v>0</v>
      </c>
      <c r="F27" s="173">
        <v>0</v>
      </c>
      <c r="G27" s="173">
        <v>0</v>
      </c>
      <c r="H27" s="173">
        <v>0</v>
      </c>
      <c r="I27" s="173">
        <v>0</v>
      </c>
      <c r="J27" s="173">
        <v>0</v>
      </c>
      <c r="K27" s="173">
        <v>0</v>
      </c>
      <c r="L27" s="173">
        <v>0</v>
      </c>
      <c r="M27" s="173">
        <v>0</v>
      </c>
      <c r="N27" s="173">
        <v>0</v>
      </c>
      <c r="O27" s="173">
        <v>0</v>
      </c>
      <c r="P27" s="173">
        <v>0</v>
      </c>
      <c r="Q27" s="173">
        <v>0</v>
      </c>
      <c r="R27" s="173">
        <v>0</v>
      </c>
      <c r="S27" s="173">
        <v>0</v>
      </c>
      <c r="T27" s="173">
        <v>0</v>
      </c>
      <c r="U27" s="173">
        <v>-5.798621680652595E-2</v>
      </c>
      <c r="V27" s="173">
        <v>-4.1542761080408865E-2</v>
      </c>
      <c r="W27" s="173">
        <v>-1.0000000000000002</v>
      </c>
      <c r="X27" s="173">
        <v>0</v>
      </c>
      <c r="Y27" s="173">
        <v>0</v>
      </c>
      <c r="Z27" s="173">
        <v>0</v>
      </c>
      <c r="AA27" s="173">
        <v>0</v>
      </c>
      <c r="AB27" s="133"/>
      <c r="AC27" s="173">
        <v>0</v>
      </c>
      <c r="AD27" s="173">
        <v>-5.7986216806525936E-2</v>
      </c>
      <c r="AE27" s="173">
        <v>-9.7120070336184527E-2</v>
      </c>
      <c r="AF27" s="173">
        <v>-1</v>
      </c>
      <c r="AG27" s="173">
        <v>-1</v>
      </c>
      <c r="AH27" s="173">
        <v>-1</v>
      </c>
      <c r="AI27" s="173">
        <v>-1</v>
      </c>
      <c r="AJ27" s="173">
        <v>-1</v>
      </c>
    </row>
    <row r="28" spans="1:36" ht="15" x14ac:dyDescent="0.15">
      <c r="A28" s="129"/>
      <c r="B28" s="129"/>
      <c r="C28" s="129"/>
      <c r="D28" s="129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</row>
    <row r="38" ht="15" customHeight="1" x14ac:dyDescent="0.15"/>
    <row r="42" ht="21.75" customHeight="1" x14ac:dyDescent="0.15"/>
    <row r="43" ht="21.75" customHeight="1" x14ac:dyDescent="0.15"/>
    <row r="44" ht="15" customHeight="1" x14ac:dyDescent="0.15"/>
    <row r="48" ht="15" customHeight="1" x14ac:dyDescent="0.15"/>
    <row r="49" ht="15" customHeight="1" x14ac:dyDescent="0.15"/>
  </sheetData>
  <mergeCells count="7">
    <mergeCell ref="B20:B23"/>
    <mergeCell ref="B2:AJ2"/>
    <mergeCell ref="B4:C4"/>
    <mergeCell ref="B5:C5"/>
    <mergeCell ref="B7:B10"/>
    <mergeCell ref="B15:C15"/>
    <mergeCell ref="B17:C17"/>
  </mergeCells>
  <phoneticPr fontId="3"/>
  <pageMargins left="0.7" right="0.7" top="0.75" bottom="0.75" header="0.3" footer="0.3"/>
  <pageSetup paperSize="9" scale="30" orientation="landscape" r:id="rId1"/>
  <headerFooter>
    <oddHeader>&amp;R&amp;"Calibri"&amp;B&amp;18【別紙5-4】要因分析（エネルギー）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9</vt:i4>
      </vt:variant>
    </vt:vector>
  </HeadingPairs>
  <TitlesOfParts>
    <vt:vector size="22" baseType="lpstr">
      <vt:lpstr>【別紙1】参加者リスト</vt:lpstr>
      <vt:lpstr>【別紙2】各企業の目標水準値</vt:lpstr>
      <vt:lpstr>【別紙3】変更点</vt:lpstr>
      <vt:lpstr>【別紙4-1】実績（基準年度）</vt:lpstr>
      <vt:lpstr>【別紙4-2】実績 (BAU)</vt:lpstr>
      <vt:lpstr>【別紙5-1】要因分析（実排出）</vt:lpstr>
      <vt:lpstr>【別紙5-2】要因分析（調整後）</vt:lpstr>
      <vt:lpstr>【別紙5-3】要因分析（業界指定）</vt:lpstr>
      <vt:lpstr>【別紙5-4】要因分析（エネルギー）</vt:lpstr>
      <vt:lpstr>【別紙6】対策リスト</vt:lpstr>
      <vt:lpstr>【別紙7】クレジット活用実績</vt:lpstr>
      <vt:lpstr>【別紙8】業務部門の対策と削減効果</vt:lpstr>
      <vt:lpstr>Sheet1</vt:lpstr>
      <vt:lpstr>【別紙1】参加者リスト!Print_Area</vt:lpstr>
      <vt:lpstr>【別紙2】各企業の目標水準値!Print_Area</vt:lpstr>
      <vt:lpstr>【別紙3】変更点!Print_Area</vt:lpstr>
      <vt:lpstr>'【別紙4-1】実績（基準年度）'!Print_Area</vt:lpstr>
      <vt:lpstr>'【別紙4-2】実績 (BAU)'!Print_Area</vt:lpstr>
      <vt:lpstr>'【別紙5-1】要因分析（実排出）'!Print_Area</vt:lpstr>
      <vt:lpstr>'【別紙5-2】要因分析（調整後）'!Print_Area</vt:lpstr>
      <vt:lpstr>'【別紙5-4】要因分析（エネルギー）'!Print_Area</vt:lpstr>
      <vt:lpstr>【別紙8】業務部門の対策と削減効果!Print_Area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粂川　均</dc:creator>
  <cp:lastModifiedBy>粂川　均</cp:lastModifiedBy>
  <dcterms:created xsi:type="dcterms:W3CDTF">2016-11-02T04:37:11Z</dcterms:created>
  <dcterms:modified xsi:type="dcterms:W3CDTF">2016-11-02T04:38:42Z</dcterms:modified>
</cp:coreProperties>
</file>