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 tabRatio="860"/>
  </bookViews>
  <sheets>
    <sheet name="【別紙1】参加者リスト" sheetId="14" r:id="rId1"/>
    <sheet name="【別紙2】各企業の目標水準値" sheetId="13" r:id="rId2"/>
    <sheet name="【別紙3】変更点" sheetId="12" r:id="rId3"/>
    <sheet name="【別紙4-1】実績（基準年度）" sheetId="11" r:id="rId4"/>
    <sheet name="【別紙4-2】実績 (BAU)" sheetId="10" r:id="rId5"/>
    <sheet name="【別紙5-1】要因分析（実排出）" sheetId="9" r:id="rId6"/>
    <sheet name="【別紙5-2】要因分析（調整後）" sheetId="8" r:id="rId7"/>
    <sheet name="【別紙5-3】要因分析（業界指定）" sheetId="7" r:id="rId8"/>
    <sheet name="【別紙6】対策リスト" sheetId="6" r:id="rId9"/>
    <sheet name="【別紙7】クレジット活用実績" sheetId="5" r:id="rId10"/>
    <sheet name="【別紙8】業務部門の対策と削減効果" sheetId="4" r:id="rId11"/>
    <sheet name="Sheet1" sheetId="1" r:id="rId12"/>
    <sheet name="Sheet2" sheetId="2" r:id="rId13"/>
    <sheet name="Sheet3" sheetId="3" r:id="rId14"/>
  </sheets>
  <externalReferences>
    <externalReference r:id="rId15"/>
  </externalReferences>
  <definedNames>
    <definedName name="_xlnm.Print_Area" localSheetId="0">【別紙1】参加者リスト!$A$1:$D$73</definedName>
    <definedName name="_xlnm.Print_Area" localSheetId="1">【別紙2】各企業の目標水準値!$A$1:$J$40</definedName>
    <definedName name="_xlnm.Print_Area" localSheetId="2">【別紙3】変更点!$A$1:$E$33</definedName>
    <definedName name="_xlnm.Print_Area" localSheetId="3">'【別紙4-1】実績（基準年度）'!$A$1:$AD$57</definedName>
    <definedName name="_xlnm.Print_Area" localSheetId="4">'【別紙4-2】実績 (BAU)'!$A$1:$AD$61</definedName>
    <definedName name="_xlnm.Print_Area" localSheetId="5">'【別紙5-1】要因分析（実排出）'!$A$1:$AJ$56</definedName>
    <definedName name="_xlnm.Print_Area" localSheetId="6">'【別紙5-2】要因分析（調整後）'!$A$1:$AJ$56</definedName>
    <definedName name="_xlnm.Print_Area" localSheetId="7">'【別紙5-3】要因分析（業界指定）'!$A$1:$AJ$56</definedName>
    <definedName name="_xlnm.Print_Area" localSheetId="10">【別紙8】業務部門の対策と削減効果!$A$1:$I$26</definedName>
  </definedNames>
  <calcPr calcId="145621"/>
</workbook>
</file>

<file path=xl/calcChain.xml><?xml version="1.0" encoding="utf-8"?>
<calcChain xmlns="http://schemas.openxmlformats.org/spreadsheetml/2006/main">
  <c r="J7" i="5" l="1"/>
  <c r="I7" i="5"/>
  <c r="H7" i="5"/>
  <c r="G7" i="5"/>
  <c r="F7" i="5"/>
  <c r="E7" i="5"/>
  <c r="D7" i="5"/>
  <c r="C7" i="5"/>
  <c r="B7" i="5"/>
  <c r="J6" i="5"/>
  <c r="I6" i="5"/>
  <c r="H6" i="5"/>
  <c r="G6" i="5"/>
  <c r="F6" i="5"/>
  <c r="E6" i="5"/>
  <c r="D6" i="5"/>
  <c r="C6" i="5"/>
  <c r="B6" i="5"/>
  <c r="AD52" i="10"/>
  <c r="AC52" i="10"/>
  <c r="AD51" i="10"/>
  <c r="AC51" i="10"/>
  <c r="AD50" i="10"/>
  <c r="AC50" i="10"/>
  <c r="AD49" i="10"/>
  <c r="AC49" i="10"/>
  <c r="AD48" i="10"/>
  <c r="AC48" i="10"/>
  <c r="AD47" i="10"/>
  <c r="AC47" i="10"/>
  <c r="AD46" i="10"/>
  <c r="AC46" i="10"/>
  <c r="AD45" i="10"/>
  <c r="AC45" i="10"/>
  <c r="AD43" i="10"/>
  <c r="AC43" i="10"/>
  <c r="AD35" i="10"/>
  <c r="AD30" i="10" s="1"/>
  <c r="AD36" i="10" s="1"/>
  <c r="AC35" i="10"/>
  <c r="AD34" i="10"/>
  <c r="AC34" i="10"/>
  <c r="AC30" i="10"/>
  <c r="AC36" i="10" s="1"/>
  <c r="AD26" i="10"/>
  <c r="AC26" i="10"/>
  <c r="AC24" i="10" s="1"/>
  <c r="AD25" i="10"/>
  <c r="AD24" i="10" s="1"/>
  <c r="AD29" i="10" s="1"/>
  <c r="AC25" i="10"/>
  <c r="AD20" i="10"/>
  <c r="AD15" i="10" s="1"/>
  <c r="AD21" i="10" s="1"/>
  <c r="AC20" i="10"/>
  <c r="AD19" i="10"/>
  <c r="AC19" i="10"/>
  <c r="AC15" i="10"/>
  <c r="AC21" i="10" s="1"/>
  <c r="AD11" i="10"/>
  <c r="AC11" i="10"/>
  <c r="AC9" i="10" s="1"/>
  <c r="AD10" i="10"/>
  <c r="AD9" i="10" s="1"/>
  <c r="AD14" i="10" s="1"/>
  <c r="AC10" i="10"/>
  <c r="AD6" i="10"/>
  <c r="AD8" i="10" s="1"/>
  <c r="AC6" i="10"/>
  <c r="AD47" i="11"/>
  <c r="AC47" i="11"/>
  <c r="AD45" i="11"/>
  <c r="AC45" i="11"/>
  <c r="AD44" i="11"/>
  <c r="AC44" i="11"/>
  <c r="AD42" i="11"/>
  <c r="AC42" i="11"/>
  <c r="AD40" i="11"/>
  <c r="AC40" i="11"/>
  <c r="AD39" i="11"/>
  <c r="AC39" i="11"/>
  <c r="AD37" i="11"/>
  <c r="AC37" i="11"/>
  <c r="AD26" i="11"/>
  <c r="AD30" i="11" s="1"/>
  <c r="AC26" i="11"/>
  <c r="AC30" i="11" s="1"/>
  <c r="AD25" i="11"/>
  <c r="AC23" i="11"/>
  <c r="AD22" i="11"/>
  <c r="AC22" i="11"/>
  <c r="AD21" i="11"/>
  <c r="AD23" i="11" s="1"/>
  <c r="AC21" i="11"/>
  <c r="AC25" i="11" s="1"/>
  <c r="AD18" i="11"/>
  <c r="AD14" i="11"/>
  <c r="AC14" i="11"/>
  <c r="AC18" i="11" s="1"/>
  <c r="AC13" i="11"/>
  <c r="AD10" i="11"/>
  <c r="AC10" i="11"/>
  <c r="AD9" i="11"/>
  <c r="AD13" i="11" s="1"/>
  <c r="AC9" i="11"/>
  <c r="AC11" i="11" s="1"/>
  <c r="AC8" i="11"/>
  <c r="AC7" i="11"/>
  <c r="AD6" i="11"/>
  <c r="AD8" i="11" s="1"/>
  <c r="AC6" i="11"/>
  <c r="G3" i="13"/>
  <c r="C3" i="14"/>
  <c r="AC27" i="10" l="1"/>
  <c r="AC29" i="10"/>
  <c r="AC12" i="10"/>
  <c r="AC14" i="10"/>
  <c r="AC7" i="10"/>
  <c r="AC8" i="10"/>
  <c r="AD12" i="10"/>
  <c r="AD7" i="10"/>
  <c r="AD27" i="10"/>
  <c r="AD11" i="11"/>
</calcChain>
</file>

<file path=xl/sharedStrings.xml><?xml version="1.0" encoding="utf-8"?>
<sst xmlns="http://schemas.openxmlformats.org/spreadsheetml/2006/main" count="689" uniqueCount="259">
  <si>
    <r>
      <rPr>
        <sz val="14"/>
        <rFont val="ＭＳ Ｐゴシック"/>
        <family val="3"/>
        <charset val="128"/>
      </rPr>
      <t>低炭素社会実行計画参加者リスト</t>
    </r>
    <rPh sb="0" eb="3">
      <t>テイタンソ</t>
    </rPh>
    <rPh sb="3" eb="5">
      <t>シャカイ</t>
    </rPh>
    <rPh sb="5" eb="7">
      <t>ジッコウ</t>
    </rPh>
    <rPh sb="7" eb="9">
      <t>ケイカク</t>
    </rPh>
    <rPh sb="9" eb="12">
      <t>サンカシャ</t>
    </rPh>
    <phoneticPr fontId="7"/>
  </si>
  <si>
    <r>
      <rPr>
        <sz val="11"/>
        <color indexed="8"/>
        <rFont val="ＭＳ Ｐゴシック"/>
        <family val="3"/>
        <charset val="128"/>
      </rPr>
      <t>企業名</t>
    </r>
  </si>
  <si>
    <r>
      <rPr>
        <sz val="11"/>
        <color indexed="8"/>
        <rFont val="ＭＳ Ｐゴシック"/>
        <family val="3"/>
        <charset val="128"/>
      </rPr>
      <t>事業所名</t>
    </r>
  </si>
  <si>
    <r>
      <rPr>
        <sz val="11"/>
        <color indexed="8"/>
        <rFont val="ＭＳ Ｐゴシック"/>
        <family val="3"/>
        <charset val="128"/>
      </rPr>
      <t>業種分類</t>
    </r>
  </si>
  <si>
    <r>
      <t>CO2</t>
    </r>
    <r>
      <rPr>
        <sz val="11"/>
        <color indexed="8"/>
        <rFont val="ＭＳ Ｐゴシック"/>
        <family val="3"/>
        <charset val="128"/>
      </rPr>
      <t>算定排出量※</t>
    </r>
  </si>
  <si>
    <r>
      <rPr>
        <sz val="11"/>
        <color indexed="8"/>
        <rFont val="ＭＳ Ｐゴシック"/>
        <family val="3"/>
        <charset val="128"/>
      </rPr>
      <t>株式会社</t>
    </r>
    <r>
      <rPr>
        <sz val="11"/>
        <color indexed="8"/>
        <rFont val="Calibri"/>
        <family val="2"/>
      </rPr>
      <t>AHB</t>
    </r>
    <phoneticPr fontId="7"/>
  </si>
  <si>
    <t>株式会社かねだい</t>
    <phoneticPr fontId="7"/>
  </si>
  <si>
    <t>九州アメリカンフード株式会社</t>
    <rPh sb="0" eb="2">
      <t>キュウシュウ</t>
    </rPh>
    <rPh sb="10" eb="14">
      <t>カブシキガイシャ</t>
    </rPh>
    <phoneticPr fontId="7"/>
  </si>
  <si>
    <r>
      <rPr>
        <sz val="11"/>
        <color indexed="8"/>
        <rFont val="ＭＳ Ｐゴシック"/>
        <family val="3"/>
        <charset val="128"/>
      </rPr>
      <t>株式会社</t>
    </r>
    <r>
      <rPr>
        <sz val="11"/>
        <color indexed="8"/>
        <rFont val="Calibri"/>
        <family val="2"/>
      </rPr>
      <t>KDC</t>
    </r>
    <r>
      <rPr>
        <sz val="11"/>
        <color indexed="8"/>
        <rFont val="ＭＳ Ｐゴシック"/>
        <family val="3"/>
        <charset val="128"/>
      </rPr>
      <t>空港ドッグセンター</t>
    </r>
    <rPh sb="0" eb="4">
      <t>カブシキガイシャ</t>
    </rPh>
    <rPh sb="7" eb="9">
      <t>クウコウ</t>
    </rPh>
    <phoneticPr fontId="7"/>
  </si>
  <si>
    <t>株式会社コジマ</t>
    <rPh sb="0" eb="4">
      <t>カブシキガイシャ</t>
    </rPh>
    <phoneticPr fontId="7"/>
  </si>
  <si>
    <t>ペットサロン チャーミー</t>
    <phoneticPr fontId="7"/>
  </si>
  <si>
    <t>ペットショップパピーランド</t>
    <phoneticPr fontId="7"/>
  </si>
  <si>
    <t>株式会社ペットランド</t>
    <rPh sb="0" eb="4">
      <t>カブシキガイシャ</t>
    </rPh>
    <phoneticPr fontId="7"/>
  </si>
  <si>
    <t>株式会社マサヒロ</t>
    <rPh sb="0" eb="4">
      <t>カブシキガイシャ</t>
    </rPh>
    <phoneticPr fontId="7"/>
  </si>
  <si>
    <t>有限会社丸和総合ペット</t>
    <rPh sb="0" eb="4">
      <t>ユウゲンガイシャ</t>
    </rPh>
    <rPh sb="4" eb="6">
      <t>マルワ</t>
    </rPh>
    <rPh sb="6" eb="8">
      <t>ソウゴウ</t>
    </rPh>
    <phoneticPr fontId="7"/>
  </si>
  <si>
    <t>有限会社ヨネヤマプランテイション</t>
    <rPh sb="0" eb="4">
      <t>ユウゲンガイシャ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</si>
  <si>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○注意点</t>
    </r>
    <rPh sb="1" eb="4">
      <t>チュウイテン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</si>
  <si>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・計画参加企業名及び業種分類について記載。
※以下の事業者・事業所については、地球温暖化対策の推進に関する法律（温対法、平成</t>
    </r>
    <r>
      <rPr>
        <sz val="11"/>
        <rFont val="Calibri"/>
        <family val="2"/>
      </rPr>
      <t>10</t>
    </r>
    <r>
      <rPr>
        <sz val="11"/>
        <color theme="1"/>
        <rFont val="ＭＳ Ｐゴシック"/>
        <family val="2"/>
        <charset val="128"/>
        <scheme val="minor"/>
      </rPr>
      <t>年法律第</t>
    </r>
    <r>
      <rPr>
        <sz val="11"/>
        <rFont val="Calibri"/>
        <family val="2"/>
      </rPr>
      <t>117</t>
    </r>
    <r>
      <rPr>
        <sz val="11"/>
        <color theme="1"/>
        <rFont val="ＭＳ Ｐゴシック"/>
        <family val="2"/>
        <charset val="128"/>
        <scheme val="minor"/>
      </rPr>
      <t>号）</t>
    </r>
    <r>
      <rPr>
        <sz val="11"/>
        <color theme="1"/>
        <rFont val="ＭＳ Ｐゴシック"/>
        <family val="2"/>
        <charset val="128"/>
        <scheme val="minor"/>
      </rPr>
      <t>の規定により、行政に報告した「エネルギーの使用に伴って発生する二酸化炭素」の算定排出量を記載。
　</t>
    </r>
    <r>
      <rPr>
        <sz val="11"/>
        <rFont val="Calibri"/>
        <family val="2"/>
      </rPr>
      <t xml:space="preserve">  </t>
    </r>
    <r>
      <rPr>
        <sz val="11"/>
        <color theme="1"/>
        <rFont val="ＭＳ Ｐゴシック"/>
        <family val="2"/>
        <charset val="128"/>
        <scheme val="minor"/>
      </rPr>
      <t>①全ての事業所の原油換算エネルギー使用量合計が</t>
    </r>
    <r>
      <rPr>
        <sz val="11"/>
        <rFont val="Calibri"/>
        <family val="2"/>
      </rPr>
      <t>1,500kl/</t>
    </r>
    <r>
      <rPr>
        <sz val="11"/>
        <color theme="1"/>
        <rFont val="ＭＳ Ｐゴシック"/>
        <family val="2"/>
        <charset val="128"/>
        <scheme val="minor"/>
      </rPr>
      <t>年以上となる事業者（省エネ法の特定事業者）
　</t>
    </r>
    <r>
      <rPr>
        <sz val="11"/>
        <rFont val="Calibri"/>
        <family val="2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②原油換算エネルギー使用量が</t>
    </r>
    <r>
      <rPr>
        <sz val="11"/>
        <rFont val="Calibri"/>
        <family val="2"/>
      </rPr>
      <t>1,500kl/</t>
    </r>
    <r>
      <rPr>
        <sz val="11"/>
        <color theme="1"/>
        <rFont val="ＭＳ Ｐゴシック"/>
        <family val="2"/>
        <charset val="128"/>
        <scheme val="minor"/>
      </rPr>
      <t>年以上となる事業所（省エネ法のエネルギー管理指定工場等）
※温対法の温室効果ガス排出量の算定・報告・公表制度において、非開示とされた事業所においては</t>
    </r>
    <r>
      <rPr>
        <sz val="11"/>
        <rFont val="Calibri"/>
        <family val="2"/>
      </rPr>
      <t>CO2</t>
    </r>
    <r>
      <rPr>
        <sz val="11"/>
        <color theme="1"/>
        <rFont val="ＭＳ Ｐゴシック"/>
        <family val="2"/>
        <charset val="128"/>
        <scheme val="minor"/>
      </rPr>
      <t>算定排出量の記載は不要。
※原油換算エネルギー使用量が</t>
    </r>
    <r>
      <rPr>
        <sz val="11"/>
        <rFont val="Calibri"/>
        <family val="2"/>
      </rPr>
      <t>1,500kl/</t>
    </r>
    <r>
      <rPr>
        <sz val="11"/>
        <color theme="1"/>
        <rFont val="ＭＳ Ｐゴシック"/>
        <family val="2"/>
        <charset val="128"/>
        <scheme val="minor"/>
      </rPr>
      <t>年未満の事業所については、事業所名を含め記載不要。</t>
    </r>
    <rPh sb="1" eb="3">
      <t>ケイカク</t>
    </rPh>
    <rPh sb="3" eb="5">
      <t>サンカ</t>
    </rPh>
    <rPh sb="5" eb="8">
      <t>キギョウメイ</t>
    </rPh>
    <rPh sb="8" eb="9">
      <t>オヨ</t>
    </rPh>
    <rPh sb="10" eb="12">
      <t>ギョウシュ</t>
    </rPh>
    <rPh sb="12" eb="14">
      <t>ブンルイ</t>
    </rPh>
    <rPh sb="18" eb="20">
      <t>キサイ</t>
    </rPh>
    <rPh sb="23" eb="25">
      <t>イカ</t>
    </rPh>
    <rPh sb="26" eb="29">
      <t>ジギョウシャ</t>
    </rPh>
    <rPh sb="30" eb="33">
      <t>ジギョウショ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</si>
  <si>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○業界分類</t>
    </r>
    <rPh sb="1" eb="3">
      <t>ギョウカイ</t>
    </rPh>
    <rPh sb="3" eb="5">
      <t>ブンルイ</t>
    </rPh>
    <phoneticPr fontId="7"/>
  </si>
  <si>
    <r>
      <t>(1)</t>
    </r>
    <r>
      <rPr>
        <sz val="11"/>
        <color theme="1"/>
        <rFont val="ＭＳ Ｐゴシック"/>
        <family val="2"/>
        <charset val="128"/>
        <scheme val="minor"/>
      </rPr>
      <t>パルプ　　　　</t>
    </r>
    <r>
      <rPr>
        <sz val="11"/>
        <rFont val="Calibri"/>
        <family val="2"/>
      </rPr>
      <t>(2)</t>
    </r>
    <r>
      <rPr>
        <sz val="11"/>
        <color theme="1"/>
        <rFont val="ＭＳ Ｐゴシック"/>
        <family val="2"/>
        <charset val="128"/>
        <scheme val="minor"/>
      </rPr>
      <t>紙　　　　　　</t>
    </r>
    <r>
      <rPr>
        <sz val="11"/>
        <rFont val="Calibri"/>
        <family val="2"/>
      </rPr>
      <t xml:space="preserve"> (3)</t>
    </r>
    <r>
      <rPr>
        <sz val="11"/>
        <color theme="1"/>
        <rFont val="ＭＳ Ｐゴシック"/>
        <family val="2"/>
        <charset val="128"/>
        <scheme val="minor"/>
      </rPr>
      <t>板紙　　　　　　</t>
    </r>
    <r>
      <rPr>
        <sz val="11"/>
        <rFont val="Calibri"/>
        <family val="2"/>
      </rPr>
      <t>(4)</t>
    </r>
    <r>
      <rPr>
        <sz val="11"/>
        <color theme="1"/>
        <rFont val="ＭＳ Ｐゴシック"/>
        <family val="2"/>
        <charset val="128"/>
        <scheme val="minor"/>
      </rPr>
      <t xml:space="preserve">石油化学製品　　　
</t>
    </r>
    <r>
      <rPr>
        <sz val="11"/>
        <rFont val="Calibri"/>
        <family val="2"/>
      </rPr>
      <t>(5)</t>
    </r>
    <r>
      <rPr>
        <sz val="11"/>
        <color theme="1"/>
        <rFont val="ＭＳ Ｐゴシック"/>
        <family val="2"/>
        <charset val="128"/>
        <scheme val="minor"/>
      </rPr>
      <t>アンモニア及びアンモニア誘導品</t>
    </r>
    <r>
      <rPr>
        <sz val="11"/>
        <rFont val="Calibri"/>
        <family val="2"/>
      </rPr>
      <t xml:space="preserve">  (6)</t>
    </r>
    <r>
      <rPr>
        <sz val="11"/>
        <color theme="1"/>
        <rFont val="ＭＳ Ｐゴシック"/>
        <family val="2"/>
        <charset val="128"/>
        <scheme val="minor"/>
      </rPr>
      <t>ソーダ工業品　　</t>
    </r>
    <r>
      <rPr>
        <sz val="11"/>
        <rFont val="Calibri"/>
        <family val="2"/>
      </rPr>
      <t>(7)</t>
    </r>
    <r>
      <rPr>
        <sz val="11"/>
        <color theme="1"/>
        <rFont val="ＭＳ Ｐゴシック"/>
        <family val="2"/>
        <charset val="128"/>
        <scheme val="minor"/>
      </rPr>
      <t xml:space="preserve">化学繊維
</t>
    </r>
    <r>
      <rPr>
        <sz val="11"/>
        <rFont val="Calibri"/>
        <family val="2"/>
      </rPr>
      <t>(8)</t>
    </r>
    <r>
      <rPr>
        <sz val="11"/>
        <color theme="1"/>
        <rFont val="ＭＳ Ｐゴシック"/>
        <family val="2"/>
        <charset val="128"/>
        <scheme val="minor"/>
      </rPr>
      <t>石油製品（グリースを除く）</t>
    </r>
    <r>
      <rPr>
        <sz val="11"/>
        <rFont val="Calibri"/>
        <family val="2"/>
      </rPr>
      <t xml:space="preserve">  </t>
    </r>
    <r>
      <rPr>
        <sz val="11"/>
        <color theme="1"/>
        <rFont val="ＭＳ Ｐゴシック"/>
        <family val="2"/>
        <charset val="128"/>
        <scheme val="minor"/>
      </rPr>
      <t>　　</t>
    </r>
    <r>
      <rPr>
        <sz val="11"/>
        <rFont val="Calibri"/>
        <family val="2"/>
      </rPr>
      <t>(9)</t>
    </r>
    <r>
      <rPr>
        <sz val="11"/>
        <color theme="1"/>
        <rFont val="ＭＳ Ｐゴシック"/>
        <family val="2"/>
        <charset val="128"/>
        <scheme val="minor"/>
      </rPr>
      <t>セメント</t>
    </r>
    <r>
      <rPr>
        <sz val="11"/>
        <rFont val="Calibri"/>
        <family val="2"/>
      </rPr>
      <t xml:space="preserve">        (10)</t>
    </r>
    <r>
      <rPr>
        <sz val="11"/>
        <color theme="1"/>
        <rFont val="ＭＳ Ｐゴシック"/>
        <family val="2"/>
        <charset val="128"/>
        <scheme val="minor"/>
      </rPr>
      <t>板硝子　　　　　</t>
    </r>
    <r>
      <rPr>
        <sz val="11"/>
        <rFont val="Calibri"/>
        <family val="2"/>
      </rPr>
      <t>(11)</t>
    </r>
    <r>
      <rPr>
        <sz val="11"/>
        <color theme="1"/>
        <rFont val="ＭＳ Ｐゴシック"/>
        <family val="2"/>
        <charset val="128"/>
        <scheme val="minor"/>
      </rPr>
      <t xml:space="preserve">石灰
</t>
    </r>
    <r>
      <rPr>
        <sz val="11"/>
        <rFont val="Calibri"/>
        <family val="2"/>
      </rPr>
      <t>(12)</t>
    </r>
    <r>
      <rPr>
        <sz val="11"/>
        <color theme="1"/>
        <rFont val="ＭＳ Ｐゴシック"/>
        <family val="2"/>
        <charset val="128"/>
        <scheme val="minor"/>
      </rPr>
      <t>ガラス製品　</t>
    </r>
    <r>
      <rPr>
        <sz val="11"/>
        <rFont val="Calibri"/>
        <family val="2"/>
      </rPr>
      <t xml:space="preserve"> (13)</t>
    </r>
    <r>
      <rPr>
        <sz val="11"/>
        <color theme="1"/>
        <rFont val="ＭＳ Ｐゴシック"/>
        <family val="2"/>
        <charset val="128"/>
        <scheme val="minor"/>
      </rPr>
      <t>鉄鋼　　　　　</t>
    </r>
    <r>
      <rPr>
        <sz val="11"/>
        <rFont val="Calibri"/>
        <family val="2"/>
      </rPr>
      <t>(14)</t>
    </r>
    <r>
      <rPr>
        <sz val="11"/>
        <color theme="1"/>
        <rFont val="ＭＳ Ｐゴシック"/>
        <family val="2"/>
        <charset val="128"/>
        <scheme val="minor"/>
      </rPr>
      <t>銅　　　　　　</t>
    </r>
    <r>
      <rPr>
        <sz val="11"/>
        <rFont val="Calibri"/>
        <family val="2"/>
      </rPr>
      <t xml:space="preserve"> (15)</t>
    </r>
    <r>
      <rPr>
        <sz val="11"/>
        <color theme="1"/>
        <rFont val="ＭＳ Ｐゴシック"/>
        <family val="2"/>
        <charset val="128"/>
        <scheme val="minor"/>
      </rPr>
      <t>鉛　　　　　　　</t>
    </r>
    <r>
      <rPr>
        <sz val="11"/>
        <rFont val="Calibri"/>
        <family val="2"/>
      </rPr>
      <t>(16)</t>
    </r>
    <r>
      <rPr>
        <sz val="11"/>
        <color theme="1"/>
        <rFont val="ＭＳ Ｐゴシック"/>
        <family val="2"/>
        <charset val="128"/>
        <scheme val="minor"/>
      </rPr>
      <t xml:space="preserve">亜鉛
</t>
    </r>
    <r>
      <rPr>
        <sz val="11"/>
        <rFont val="Calibri"/>
        <family val="2"/>
      </rPr>
      <t>(17)</t>
    </r>
    <r>
      <rPr>
        <sz val="11"/>
        <color theme="1"/>
        <rFont val="ＭＳ Ｐゴシック"/>
        <family val="2"/>
        <charset val="128"/>
        <scheme val="minor"/>
      </rPr>
      <t>アルミニウム</t>
    </r>
    <r>
      <rPr>
        <sz val="11"/>
        <rFont val="Calibri"/>
        <family val="2"/>
      </rPr>
      <t xml:space="preserve"> (18)</t>
    </r>
    <r>
      <rPr>
        <sz val="11"/>
        <color theme="1"/>
        <rFont val="ＭＳ Ｐゴシック"/>
        <family val="2"/>
        <charset val="128"/>
        <scheme val="minor"/>
      </rPr>
      <t>アルミニウム二次地金　　　　　　</t>
    </r>
    <r>
      <rPr>
        <sz val="11"/>
        <rFont val="Calibri"/>
        <family val="2"/>
      </rPr>
      <t xml:space="preserve"> (19)</t>
    </r>
    <r>
      <rPr>
        <sz val="11"/>
        <color theme="1"/>
        <rFont val="ＭＳ Ｐゴシック"/>
        <family val="2"/>
        <charset val="128"/>
        <scheme val="minor"/>
      </rPr>
      <t xml:space="preserve">土木建設機械
</t>
    </r>
    <r>
      <rPr>
        <sz val="11"/>
        <rFont val="Calibri"/>
        <family val="2"/>
      </rPr>
      <t>(20)</t>
    </r>
    <r>
      <rPr>
        <sz val="11"/>
        <color theme="1"/>
        <rFont val="ＭＳ Ｐゴシック"/>
        <family val="2"/>
        <charset val="128"/>
        <scheme val="minor"/>
      </rPr>
      <t>金属工作機械及び金属加工機械　</t>
    </r>
    <r>
      <rPr>
        <sz val="11"/>
        <rFont val="Calibri"/>
        <family val="2"/>
      </rPr>
      <t xml:space="preserve"> (21)</t>
    </r>
    <r>
      <rPr>
        <sz val="11"/>
        <color theme="1"/>
        <rFont val="ＭＳ Ｐゴシック"/>
        <family val="2"/>
        <charset val="128"/>
        <scheme val="minor"/>
      </rPr>
      <t>電子部品　　　</t>
    </r>
    <r>
      <rPr>
        <sz val="11"/>
        <rFont val="Calibri"/>
        <family val="2"/>
      </rPr>
      <t xml:space="preserve"> (22)</t>
    </r>
    <r>
      <rPr>
        <sz val="11"/>
        <color theme="1"/>
        <rFont val="ＭＳ Ｐゴシック"/>
        <family val="2"/>
        <charset val="128"/>
        <scheme val="minor"/>
      </rPr>
      <t xml:space="preserve">電子管・半導体素子・集積回路
</t>
    </r>
    <r>
      <rPr>
        <sz val="11"/>
        <rFont val="Calibri"/>
        <family val="2"/>
      </rPr>
      <t>(23)</t>
    </r>
    <r>
      <rPr>
        <sz val="11"/>
        <color theme="1"/>
        <rFont val="ＭＳ Ｐゴシック"/>
        <family val="2"/>
        <charset val="128"/>
        <scheme val="minor"/>
      </rPr>
      <t>電子計算機及び関連装置並びに電子応用装置　　　　　</t>
    </r>
    <r>
      <rPr>
        <sz val="11"/>
        <rFont val="Calibri"/>
        <family val="2"/>
      </rPr>
      <t>(24)</t>
    </r>
    <r>
      <rPr>
        <sz val="11"/>
        <color theme="1"/>
        <rFont val="ＭＳ Ｐゴシック"/>
        <family val="2"/>
        <charset val="128"/>
        <scheme val="minor"/>
      </rPr>
      <t xml:space="preserve">自動車及び部品（二輪自動車を含む）
</t>
    </r>
    <r>
      <rPr>
        <sz val="11"/>
        <rFont val="Calibri"/>
        <family val="2"/>
      </rPr>
      <t>(25)</t>
    </r>
    <r>
      <rPr>
        <sz val="11"/>
        <color theme="1"/>
        <rFont val="ＭＳ Ｐゴシック"/>
        <family val="2"/>
        <charset val="128"/>
        <scheme val="minor"/>
      </rPr>
      <t>その他</t>
    </r>
    <phoneticPr fontId="7"/>
  </si>
  <si>
    <t>各企業の目標水準及び実績値</t>
    <phoneticPr fontId="7"/>
  </si>
  <si>
    <t>※独自に目標を設定している企業について、目標及び実績値を記載。</t>
    <phoneticPr fontId="7"/>
  </si>
  <si>
    <r>
      <rPr>
        <sz val="11"/>
        <color indexed="8"/>
        <rFont val="ＭＳ Ｐゴシック"/>
        <family val="3"/>
        <charset val="128"/>
      </rPr>
      <t>目標指標</t>
    </r>
  </si>
  <si>
    <r>
      <rPr>
        <sz val="11"/>
        <color indexed="8"/>
        <rFont val="ＭＳ Ｐゴシック"/>
        <family val="3"/>
        <charset val="128"/>
      </rPr>
      <t>基準年度</t>
    </r>
  </si>
  <si>
    <r>
      <rPr>
        <sz val="11"/>
        <color indexed="8"/>
        <rFont val="ＭＳ Ｐゴシック"/>
        <family val="3"/>
        <charset val="128"/>
      </rPr>
      <t>目標水準</t>
    </r>
  </si>
  <si>
    <r>
      <rPr>
        <sz val="11"/>
        <color indexed="8"/>
        <rFont val="ＭＳ Ｐゴシック"/>
        <family val="3"/>
        <charset val="128"/>
      </rPr>
      <t>基準年度比削減率</t>
    </r>
  </si>
  <si>
    <r>
      <t>2014</t>
    </r>
    <r>
      <rPr>
        <sz val="11"/>
        <color indexed="8"/>
        <rFont val="ＭＳ Ｐゴシック"/>
        <family val="3"/>
        <charset val="128"/>
      </rPr>
      <t>年度</t>
    </r>
    <phoneticPr fontId="7"/>
  </si>
  <si>
    <r>
      <rPr>
        <sz val="16"/>
        <rFont val="ＭＳ Ｐゴシック"/>
        <family val="3"/>
        <charset val="128"/>
      </rPr>
      <t>前年度からの変更点</t>
    </r>
    <rPh sb="0" eb="3">
      <t>ゼンネンド</t>
    </rPh>
    <rPh sb="6" eb="9">
      <t>ヘンコウテン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</si>
  <si>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項目</t>
    </r>
    <rPh sb="0" eb="2">
      <t>コウモク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</si>
  <si>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年度</t>
    </r>
    <rPh sb="0" eb="2">
      <t>ネンド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</si>
  <si>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変更前</t>
    </r>
    <rPh sb="0" eb="3">
      <t>ヘンコウマエ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</si>
  <si>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変更後</t>
    </r>
    <rPh sb="0" eb="3">
      <t>ヘンコウゴ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</si>
  <si>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理由</t>
    </r>
    <rPh sb="0" eb="2">
      <t>リユウ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</si>
  <si>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１．目標指標</t>
    </r>
    <rPh sb="2" eb="4">
      <t>モクヒョウ</t>
    </rPh>
    <rPh sb="4" eb="6">
      <t>シヒョウ</t>
    </rPh>
    <phoneticPr fontId="7"/>
  </si>
  <si>
    <r>
      <t>2013</t>
    </r>
    <r>
      <rPr>
        <sz val="11"/>
        <color theme="1"/>
        <rFont val="ＭＳ Ｐゴシック"/>
        <family val="2"/>
        <charset val="128"/>
        <scheme val="minor"/>
      </rPr>
      <t>年度</t>
    </r>
    <rPh sb="4" eb="6">
      <t>ネンド</t>
    </rPh>
    <phoneticPr fontId="7"/>
  </si>
  <si>
    <t>電気由来のCO2排出量</t>
    <rPh sb="0" eb="2">
      <t>デンキ</t>
    </rPh>
    <rPh sb="2" eb="4">
      <t>ユライ</t>
    </rPh>
    <rPh sb="8" eb="11">
      <t>ハイシュツリョウ</t>
    </rPh>
    <phoneticPr fontId="7"/>
  </si>
  <si>
    <t>電気由来のCO2排出量原単位</t>
    <rPh sb="0" eb="2">
      <t>デンキ</t>
    </rPh>
    <rPh sb="2" eb="4">
      <t>ユライ</t>
    </rPh>
    <rPh sb="8" eb="11">
      <t>ハイシュツリョウ</t>
    </rPh>
    <rPh sb="11" eb="14">
      <t>ゲンタンイ</t>
    </rPh>
    <phoneticPr fontId="7"/>
  </si>
  <si>
    <t>「ＣＯ２排出量」は、法規制等による事業環境の変化（床面積当たりの事業活動量、営業時間など）に影響を受けやすいので、より削減活動実態を反映しやすい「ＣＯ２排出量原単位」を目標値にもちいる。</t>
    <phoneticPr fontId="7"/>
  </si>
  <si>
    <r>
      <rPr>
        <sz val="11"/>
        <color theme="1"/>
        <rFont val="ＭＳ Ｐゴシック"/>
        <family val="2"/>
        <charset val="128"/>
        <scheme val="minor"/>
      </rPr>
      <t>２．目標水準</t>
    </r>
    <rPh sb="2" eb="4">
      <t>モクヒョウ</t>
    </rPh>
    <rPh sb="4" eb="6">
      <t>スイジュン</t>
    </rPh>
    <phoneticPr fontId="7"/>
  </si>
  <si>
    <t>基準年(2006年度）比
6%削減</t>
    <rPh sb="0" eb="2">
      <t>キジュン</t>
    </rPh>
    <rPh sb="2" eb="3">
      <t>ネン</t>
    </rPh>
    <rPh sb="8" eb="10">
      <t>ネンド</t>
    </rPh>
    <rPh sb="11" eb="12">
      <t>ヒ</t>
    </rPh>
    <rPh sb="15" eb="17">
      <t>サクゲン</t>
    </rPh>
    <phoneticPr fontId="7"/>
  </si>
  <si>
    <t>基準年（2012年度）比
±0%</t>
    <rPh sb="0" eb="2">
      <t>キジュン</t>
    </rPh>
    <rPh sb="2" eb="3">
      <t>ネン</t>
    </rPh>
    <rPh sb="8" eb="9">
      <t>ネン</t>
    </rPh>
    <rPh sb="9" eb="10">
      <t>ド</t>
    </rPh>
    <rPh sb="11" eb="12">
      <t>ヒ</t>
    </rPh>
    <phoneticPr fontId="7"/>
  </si>
  <si>
    <t>ペット小売り業者は零細な事業所がほとんどであり、電力使用量の削減策に限りがある。また、自主行動計画の最終年である２０１２年には、取り得る削減策を実施済みである。低炭素社会実行計画の目標を、２０１２年比同水準以下のＣＯ２排出量原単位とすることは、業界の最大限の努力を踏まえた目標といえる。</t>
    <phoneticPr fontId="7"/>
  </si>
  <si>
    <r>
      <rPr>
        <sz val="11"/>
        <color theme="1"/>
        <rFont val="ＭＳ Ｐゴシック"/>
        <family val="2"/>
        <charset val="128"/>
        <scheme val="minor"/>
      </rPr>
      <t>３．前提条件</t>
    </r>
    <rPh sb="2" eb="4">
      <t>ゼンテイ</t>
    </rPh>
    <rPh sb="4" eb="6">
      <t>ジョウケン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</si>
  <si>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４．想定している</t>
    </r>
    <r>
      <rPr>
        <sz val="11"/>
        <rFont val="Calibri"/>
        <family val="2"/>
      </rPr>
      <t>BAT</t>
    </r>
    <rPh sb="2" eb="4">
      <t>ソウテイ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</si>
  <si>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５．データの取扱</t>
    </r>
    <rPh sb="6" eb="8">
      <t>トリアツカイ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</si>
  <si>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６．業界間バウンダリー</t>
    </r>
    <rPh sb="2" eb="5">
      <t>ギョウカイカン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</si>
  <si>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※上記６項目について変更が生じた場合は、変更年度と変更前後の情報、変更する理由を記載。</t>
    </r>
    <r>
      <rPr>
        <sz val="11"/>
        <rFont val="Calibri"/>
        <family val="2"/>
      </rPr>
      <t>2013</t>
    </r>
    <r>
      <rPr>
        <sz val="11"/>
        <color theme="1"/>
        <rFont val="ＭＳ Ｐゴシック"/>
        <family val="2"/>
        <charset val="128"/>
        <scheme val="minor"/>
      </rPr>
      <t>年度のフォローアップにおいては、</t>
    </r>
    <r>
      <rPr>
        <sz val="11"/>
        <rFont val="Calibri"/>
        <family val="2"/>
      </rPr>
      <t>2012</t>
    </r>
    <r>
      <rPr>
        <sz val="11"/>
        <color theme="1"/>
        <rFont val="ＭＳ Ｐゴシック"/>
        <family val="2"/>
        <charset val="128"/>
        <scheme val="minor"/>
      </rPr>
      <t>年度までの自主行動計画からの変更点、</t>
    </r>
    <r>
      <rPr>
        <sz val="11"/>
        <rFont val="Calibri"/>
        <family val="2"/>
      </rPr>
      <t>2014</t>
    </r>
    <r>
      <rPr>
        <sz val="11"/>
        <color theme="1"/>
        <rFont val="ＭＳ Ｐゴシック"/>
        <family val="2"/>
        <charset val="128"/>
        <scheme val="minor"/>
      </rPr>
      <t>年度以降は前年度からの変更点があれば記載する。過去の変更情報も残しておくこと。また、行は必要に応じて追加すること。</t>
    </r>
    <rPh sb="1" eb="3">
      <t>ジョウキ</t>
    </rPh>
    <rPh sb="4" eb="6">
      <t>コウモク</t>
    </rPh>
    <rPh sb="40" eb="42">
      <t>キサイ</t>
    </rPh>
    <rPh sb="67" eb="69">
      <t>ネンド</t>
    </rPh>
    <rPh sb="131" eb="132">
      <t>ギョウ</t>
    </rPh>
    <rPh sb="133" eb="135">
      <t>ヒツヨウ</t>
    </rPh>
    <rPh sb="136" eb="137">
      <t>オウ</t>
    </rPh>
    <rPh sb="139" eb="141">
      <t>ツイカ</t>
    </rPh>
    <phoneticPr fontId="7"/>
  </si>
  <si>
    <t>生産活動量、エネルギー消費量、エネルギー原単位、CO2排出量、CO2排出原単位の実績と見通し</t>
  </si>
  <si>
    <t>○実績</t>
    <phoneticPr fontId="7"/>
  </si>
  <si>
    <t>指標</t>
  </si>
  <si>
    <t>単位等</t>
  </si>
  <si>
    <t>1990年度</t>
  </si>
  <si>
    <t>1997年度</t>
  </si>
  <si>
    <t>1998年度</t>
  </si>
  <si>
    <t>1999年度</t>
  </si>
  <si>
    <t>2000年度</t>
  </si>
  <si>
    <t>2001年度</t>
  </si>
  <si>
    <t>2002年度</t>
  </si>
  <si>
    <t>2003年度</t>
  </si>
  <si>
    <t>2004年度</t>
  </si>
  <si>
    <t>2005年度</t>
  </si>
  <si>
    <t>2006年度</t>
  </si>
  <si>
    <t>2007年度</t>
  </si>
  <si>
    <t>2008年度</t>
  </si>
  <si>
    <t>2009年度</t>
  </si>
  <si>
    <t>2010年度</t>
  </si>
  <si>
    <t>2011年度</t>
  </si>
  <si>
    <t>2012年度</t>
  </si>
  <si>
    <t>2013年度</t>
  </si>
  <si>
    <t>2014年度</t>
  </si>
  <si>
    <t>2015年度</t>
  </si>
  <si>
    <t>2016年度</t>
  </si>
  <si>
    <t>2017年度</t>
  </si>
  <si>
    <t>2018年度</t>
  </si>
  <si>
    <t>2019年度</t>
  </si>
  <si>
    <t>2020年度</t>
  </si>
  <si>
    <t>2020年度目標</t>
  </si>
  <si>
    <r>
      <t>2030</t>
    </r>
    <r>
      <rPr>
        <sz val="10"/>
        <rFont val="ＭＳ Ｐゴシック"/>
        <family val="3"/>
        <charset val="128"/>
      </rPr>
      <t>年度目標</t>
    </r>
    <phoneticPr fontId="7"/>
  </si>
  <si>
    <t>-</t>
  </si>
  <si>
    <r>
      <t>2020</t>
    </r>
    <r>
      <rPr>
        <sz val="10"/>
        <rFont val="ＭＳ Ｐゴシック"/>
        <family val="3"/>
        <charset val="128"/>
      </rPr>
      <t>年度目標</t>
    </r>
  </si>
  <si>
    <r>
      <t>2030</t>
    </r>
    <r>
      <rPr>
        <sz val="10"/>
        <rFont val="ＭＳ Ｐゴシック"/>
        <family val="3"/>
        <charset val="128"/>
      </rPr>
      <t>年度目標</t>
    </r>
    <phoneticPr fontId="7"/>
  </si>
  <si>
    <t>万t-CO2</t>
  </si>
  <si>
    <t>生産活動量</t>
    <phoneticPr fontId="3"/>
  </si>
  <si>
    <t>床面積×営業時間（万㎡・万h）</t>
    <phoneticPr fontId="3"/>
  </si>
  <si>
    <t>目標比</t>
    <phoneticPr fontId="3"/>
  </si>
  <si>
    <t>基準年度比</t>
    <phoneticPr fontId="3"/>
  </si>
  <si>
    <t>エネルギー消費量</t>
    <phoneticPr fontId="3"/>
  </si>
  <si>
    <t>実績（万kl）</t>
    <phoneticPr fontId="3"/>
  </si>
  <si>
    <t>原油換算ベース</t>
    <phoneticPr fontId="3"/>
  </si>
  <si>
    <t>電力換算ベース</t>
    <phoneticPr fontId="3"/>
  </si>
  <si>
    <t>進捗率（目標比）</t>
    <phoneticPr fontId="3"/>
  </si>
  <si>
    <t>想定比</t>
    <phoneticPr fontId="3"/>
  </si>
  <si>
    <t>CO2排出量</t>
    <phoneticPr fontId="3"/>
  </si>
  <si>
    <t>実績（万t-CO2）</t>
    <phoneticPr fontId="3"/>
  </si>
  <si>
    <t>実排出係数</t>
    <phoneticPr fontId="3"/>
  </si>
  <si>
    <t>調整後排出係数</t>
    <phoneticPr fontId="3"/>
  </si>
  <si>
    <t>固定ケース</t>
    <phoneticPr fontId="3"/>
  </si>
  <si>
    <t>業界指定ケース</t>
    <phoneticPr fontId="3"/>
  </si>
  <si>
    <t>エネルギー原単位</t>
    <phoneticPr fontId="3"/>
  </si>
  <si>
    <t>実績（kL/万m2・万h）</t>
    <phoneticPr fontId="3"/>
  </si>
  <si>
    <t>CO2原単位</t>
    <phoneticPr fontId="3"/>
  </si>
  <si>
    <t>実績（t-CO2/万m2・万h）</t>
    <phoneticPr fontId="3"/>
  </si>
  <si>
    <t>カバー率実績（企業数）</t>
    <phoneticPr fontId="3"/>
  </si>
  <si>
    <t>○2020年度までの見通し</t>
    <phoneticPr fontId="3"/>
  </si>
  <si>
    <t>指標</t>
    <phoneticPr fontId="3"/>
  </si>
  <si>
    <t>単位等</t>
    <phoneticPr fontId="3"/>
  </si>
  <si>
    <t>1990年度</t>
    <phoneticPr fontId="3"/>
  </si>
  <si>
    <t>1997年度</t>
    <phoneticPr fontId="3"/>
  </si>
  <si>
    <t>1998年度</t>
    <phoneticPr fontId="3"/>
  </si>
  <si>
    <t>1999年度</t>
    <phoneticPr fontId="3"/>
  </si>
  <si>
    <t>2000年度</t>
    <phoneticPr fontId="3"/>
  </si>
  <si>
    <t>2001年度</t>
    <phoneticPr fontId="3"/>
  </si>
  <si>
    <t>2002年度</t>
    <phoneticPr fontId="3"/>
  </si>
  <si>
    <t>2003年度</t>
    <phoneticPr fontId="3"/>
  </si>
  <si>
    <t>2004年度</t>
    <phoneticPr fontId="3"/>
  </si>
  <si>
    <t>2005年度</t>
    <phoneticPr fontId="3"/>
  </si>
  <si>
    <t>2006年度</t>
    <phoneticPr fontId="3"/>
  </si>
  <si>
    <t>2007年度</t>
    <phoneticPr fontId="3"/>
  </si>
  <si>
    <t>2008年度</t>
    <phoneticPr fontId="3"/>
  </si>
  <si>
    <t>2009年度</t>
    <phoneticPr fontId="3"/>
  </si>
  <si>
    <t>2010年度</t>
    <phoneticPr fontId="3"/>
  </si>
  <si>
    <t>2011年度</t>
    <phoneticPr fontId="3"/>
  </si>
  <si>
    <t>2012年度</t>
    <phoneticPr fontId="3"/>
  </si>
  <si>
    <t>2013年度</t>
    <phoneticPr fontId="3"/>
  </si>
  <si>
    <t>2014年度</t>
    <phoneticPr fontId="3"/>
  </si>
  <si>
    <t>2015年度</t>
    <phoneticPr fontId="3"/>
  </si>
  <si>
    <t>2016年度</t>
    <phoneticPr fontId="3"/>
  </si>
  <si>
    <t>2017年度</t>
    <phoneticPr fontId="3"/>
  </si>
  <si>
    <t>2018年度</t>
    <phoneticPr fontId="3"/>
  </si>
  <si>
    <t>2019年度</t>
    <phoneticPr fontId="3"/>
  </si>
  <si>
    <t>2020年度</t>
    <phoneticPr fontId="3"/>
  </si>
  <si>
    <t>想定値/実績値</t>
    <phoneticPr fontId="3"/>
  </si>
  <si>
    <t>万kl</t>
    <phoneticPr fontId="3"/>
  </si>
  <si>
    <t>万t-CO2</t>
    <phoneticPr fontId="3"/>
  </si>
  <si>
    <t>カバー率（企業数）</t>
    <phoneticPr fontId="3"/>
  </si>
  <si>
    <t>【備考】
※進捗率：2020年度の目標水準（基準年度からの削減幅）を100%として、目標水準と実績との比率。　（進捗率）＝（基準年度の実績水準－当年度の実績水準）/（基準年度の実績水準－2020年度の目標水準）×100（％）
※想定比：当年度について予め想定した水準（基準年度からの削減幅）を100%として、想定水準と実績との比率。（想定比）＝（基準年度の実績水準－当年度の実績水準）/（基準年度の実績水準－当年度の想定した水準）×100（％）
※カバー率実績（企業数）：低炭素社会実行計画参加企業のうち、実績データに含まれる企業数（アンケート回答社数等）の団体加盟企業数に占める割合</t>
    <phoneticPr fontId="3"/>
  </si>
  <si>
    <t>○実績</t>
    <phoneticPr fontId="7"/>
  </si>
  <si>
    <t>BAU（万kl）</t>
    <phoneticPr fontId="3"/>
  </si>
  <si>
    <t>削減量（万kl）</t>
    <phoneticPr fontId="3"/>
  </si>
  <si>
    <t>BAU（万t-CO2）</t>
    <phoneticPr fontId="3"/>
  </si>
  <si>
    <t>削減量（万t-CO2）</t>
    <phoneticPr fontId="3"/>
  </si>
  <si>
    <t>実績（○○）</t>
    <phoneticPr fontId="3"/>
  </si>
  <si>
    <t>BAU</t>
    <phoneticPr fontId="3"/>
  </si>
  <si>
    <t>削減量</t>
    <phoneticPr fontId="3"/>
  </si>
  <si>
    <r>
      <rPr>
        <sz val="11"/>
        <color theme="1"/>
        <rFont val="ＭＳ Ｐゴシック"/>
        <family val="2"/>
        <charset val="128"/>
        <scheme val="minor"/>
      </rPr>
      <t>単位</t>
    </r>
    <rPh sb="0" eb="2">
      <t>タンイ</t>
    </rPh>
    <phoneticPr fontId="7"/>
  </si>
  <si>
    <t>CO2排出量とCO2排出原単位の要因分析　－実排出係数－</t>
  </si>
  <si>
    <t>単位</t>
  </si>
  <si>
    <t>97 → 98</t>
  </si>
  <si>
    <t>98 → 99</t>
  </si>
  <si>
    <t>99 → 00</t>
  </si>
  <si>
    <t>00 → 01</t>
  </si>
  <si>
    <t>01 → 02</t>
  </si>
  <si>
    <t>02 → 03</t>
  </si>
  <si>
    <t>03 → 04</t>
  </si>
  <si>
    <t>04 → 05</t>
  </si>
  <si>
    <t>05 → 06</t>
  </si>
  <si>
    <t>06 → 07</t>
  </si>
  <si>
    <t>07 → 08</t>
  </si>
  <si>
    <t>08 → 09</t>
  </si>
  <si>
    <t>09 → 10</t>
  </si>
  <si>
    <t>10 → 11</t>
  </si>
  <si>
    <t>11 → 12</t>
  </si>
  <si>
    <t>12 → 13</t>
  </si>
  <si>
    <t>13 → 14</t>
  </si>
  <si>
    <t>14 → 15</t>
  </si>
  <si>
    <t>15 → 16</t>
  </si>
  <si>
    <t>16 → 17</t>
  </si>
  <si>
    <t>17 → 18</t>
  </si>
  <si>
    <t>18 → 19</t>
  </si>
  <si>
    <t>19 → 20</t>
  </si>
  <si>
    <t>基準年→13</t>
  </si>
  <si>
    <t>基準年→14</t>
  </si>
  <si>
    <t>基準年→15</t>
  </si>
  <si>
    <t>基準年→16</t>
  </si>
  <si>
    <t>基準年→17</t>
  </si>
  <si>
    <t>基準年→18</t>
  </si>
  <si>
    <t>基準年→19</t>
  </si>
  <si>
    <t>基準年→20</t>
  </si>
  <si>
    <t>CO2排出量の増減</t>
  </si>
  <si>
    <t>事業者の省エネ努力分</t>
  </si>
  <si>
    <t>燃料転換等による変化</t>
  </si>
  <si>
    <t>購入電力分原単位変化</t>
  </si>
  <si>
    <t>生産変動分</t>
  </si>
  <si>
    <t>※検算（絶対量）</t>
  </si>
  <si>
    <t>※前年度（変化前の年度）のCO2排出量</t>
  </si>
  <si>
    <t>※検算（パーセント）</t>
  </si>
  <si>
    <t>CO2原単位の増減</t>
  </si>
  <si>
    <t>t-CO2/（万m2・万h）</t>
  </si>
  <si>
    <t>※検算</t>
  </si>
  <si>
    <t>CO2排出量とCO2排出原単位の要因分析　－調整後排出係数－</t>
  </si>
  <si>
    <t>CO2排出原単位の増減</t>
  </si>
  <si>
    <t>CO2排出量とCO2排出原単位の要因分析　－業界指定ケース－</t>
  </si>
  <si>
    <r>
      <rPr>
        <sz val="12"/>
        <rFont val="ＭＳ Ｐゴシック"/>
        <family val="3"/>
        <charset val="128"/>
      </rPr>
      <t>実施した対策、投資額と削減効果</t>
    </r>
    <rPh sb="0" eb="2">
      <t>ジッシ</t>
    </rPh>
    <rPh sb="4" eb="6">
      <t>タイサク</t>
    </rPh>
    <rPh sb="7" eb="10">
      <t>トウシガク</t>
    </rPh>
    <rPh sb="11" eb="13">
      <t>サクゲン</t>
    </rPh>
    <rPh sb="13" eb="15">
      <t>コウカ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</si>
  <si>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番号</t>
    </r>
    <rPh sb="0" eb="2">
      <t>バンゴウ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</si>
  <si>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対策名</t>
    </r>
    <rPh sb="0" eb="2">
      <t>タイサク</t>
    </rPh>
    <rPh sb="2" eb="3">
      <t>メイ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</si>
  <si>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対策内容</t>
    </r>
    <rPh sb="0" eb="2">
      <t>タイサク</t>
    </rPh>
    <rPh sb="2" eb="4">
      <t>ナイヨウ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</si>
  <si>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対策実施率</t>
    </r>
    <rPh sb="0" eb="2">
      <t>タイサク</t>
    </rPh>
    <rPh sb="2" eb="4">
      <t>ジッシ</t>
    </rPh>
    <rPh sb="4" eb="5">
      <t>リツ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</si>
  <si>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投資額</t>
    </r>
    <rPh sb="0" eb="3">
      <t>トウシガク</t>
    </rPh>
    <phoneticPr fontId="7"/>
  </si>
  <si>
    <t>削減効果①
（年間）</t>
    <rPh sb="0" eb="2">
      <t>サクゲン</t>
    </rPh>
    <rPh sb="2" eb="4">
      <t>コウカ</t>
    </rPh>
    <rPh sb="7" eb="9">
      <t>ネンカン</t>
    </rPh>
    <phoneticPr fontId="7"/>
  </si>
  <si>
    <t>削減効果②
（投資期間全体）</t>
    <rPh sb="0" eb="2">
      <t>サクゲン</t>
    </rPh>
    <rPh sb="2" eb="4">
      <t>コウカ</t>
    </rPh>
    <rPh sb="7" eb="9">
      <t>トウシ</t>
    </rPh>
    <rPh sb="9" eb="11">
      <t>キカン</t>
    </rPh>
    <rPh sb="11" eb="13">
      <t>ゼンタイ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</si>
  <si>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数量</t>
    </r>
    <rPh sb="0" eb="2">
      <t>スウリョウ</t>
    </rPh>
    <phoneticPr fontId="7"/>
  </si>
  <si>
    <r>
      <t>2013</t>
    </r>
    <r>
      <rPr>
        <sz val="11"/>
        <color theme="1"/>
        <rFont val="ＭＳ Ｐゴシック"/>
        <family val="2"/>
        <charset val="128"/>
        <scheme val="minor"/>
      </rPr>
      <t>年度
まで</t>
    </r>
    <rPh sb="4" eb="6">
      <t>ネンド</t>
    </rPh>
    <phoneticPr fontId="7"/>
  </si>
  <si>
    <t>冷暖房の適正な温度設定</t>
    <rPh sb="0" eb="3">
      <t>レイダンボウ</t>
    </rPh>
    <rPh sb="4" eb="6">
      <t>テキセイ</t>
    </rPh>
    <rPh sb="7" eb="9">
      <t>オンド</t>
    </rPh>
    <rPh sb="9" eb="11">
      <t>セッテイ</t>
    </rPh>
    <phoneticPr fontId="3"/>
  </si>
  <si>
    <t>エアコンフィルターのこまめな清掃</t>
    <rPh sb="14" eb="16">
      <t>セイソウ</t>
    </rPh>
    <phoneticPr fontId="3"/>
  </si>
  <si>
    <t>遮熱フィルムの導入</t>
    <rPh sb="0" eb="2">
      <t>シャネツ</t>
    </rPh>
    <rPh sb="7" eb="9">
      <t>ドウニュウ</t>
    </rPh>
    <phoneticPr fontId="3"/>
  </si>
  <si>
    <t>照明本数の適正化や照明器具の変更</t>
    <rPh sb="0" eb="2">
      <t>ショウメイ</t>
    </rPh>
    <rPh sb="2" eb="4">
      <t>ホンスウ</t>
    </rPh>
    <rPh sb="5" eb="8">
      <t>テキセイカ</t>
    </rPh>
    <rPh sb="9" eb="13">
      <t>ショウメイキグ</t>
    </rPh>
    <rPh sb="14" eb="16">
      <t>ヘンコウ</t>
    </rPh>
    <phoneticPr fontId="3"/>
  </si>
  <si>
    <r>
      <t>2014</t>
    </r>
    <r>
      <rPr>
        <sz val="11"/>
        <color theme="1"/>
        <rFont val="ＭＳ Ｐゴシック"/>
        <family val="2"/>
        <charset val="128"/>
        <scheme val="minor"/>
      </rPr>
      <t>年度</t>
    </r>
    <rPh sb="4" eb="6">
      <t>ネンド</t>
    </rPh>
    <phoneticPr fontId="7"/>
  </si>
  <si>
    <r>
      <t>2015</t>
    </r>
    <r>
      <rPr>
        <sz val="11"/>
        <color theme="1"/>
        <rFont val="ＭＳ Ｐゴシック"/>
        <family val="2"/>
        <charset val="128"/>
        <scheme val="minor"/>
      </rPr>
      <t>年度</t>
    </r>
    <rPh sb="4" eb="6">
      <t>ネンド</t>
    </rPh>
    <phoneticPr fontId="7"/>
  </si>
  <si>
    <r>
      <t>2016</t>
    </r>
    <r>
      <rPr>
        <sz val="11"/>
        <color theme="1"/>
        <rFont val="ＭＳ Ｐゴシック"/>
        <family val="2"/>
        <charset val="128"/>
        <scheme val="minor"/>
      </rPr>
      <t>年度</t>
    </r>
    <rPh sb="4" eb="6">
      <t>ネンド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</si>
  <si>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※１　業界として特に重要だと考えている対策を毎年度３～５つ程度記載。
※２　対策実施率は、業界内での対策の実施状況（最新設備の導入率等）を記載。
※３　</t>
    </r>
    <r>
      <rPr>
        <sz val="11"/>
        <rFont val="Calibri"/>
        <family val="2"/>
      </rPr>
      <t>2014</t>
    </r>
    <r>
      <rPr>
        <sz val="11"/>
        <color theme="1"/>
        <rFont val="ＭＳ Ｐゴシック"/>
        <family val="2"/>
        <charset val="128"/>
        <scheme val="minor"/>
      </rPr>
      <t>年度に実施予定の対策は必ず記入すること。</t>
    </r>
    <rPh sb="3" eb="5">
      <t>ギョウカイ</t>
    </rPh>
    <rPh sb="8" eb="9">
      <t>トク</t>
    </rPh>
    <rPh sb="10" eb="12">
      <t>ジュウヨウ</t>
    </rPh>
    <rPh sb="14" eb="15">
      <t>カンガ</t>
    </rPh>
    <rPh sb="19" eb="21">
      <t>タイサク</t>
    </rPh>
    <rPh sb="22" eb="24">
      <t>マイトシ</t>
    </rPh>
    <rPh sb="24" eb="25">
      <t>ド</t>
    </rPh>
    <rPh sb="29" eb="31">
      <t>テイド</t>
    </rPh>
    <rPh sb="31" eb="33">
      <t>キサイ</t>
    </rPh>
    <rPh sb="45" eb="48">
      <t>ギョウカイナイ</t>
    </rPh>
    <rPh sb="50" eb="52">
      <t>タイサク</t>
    </rPh>
    <rPh sb="66" eb="67">
      <t>トウ</t>
    </rPh>
    <rPh sb="69" eb="71">
      <t>キサイ</t>
    </rPh>
    <rPh sb="80" eb="82">
      <t>ネンド</t>
    </rPh>
    <rPh sb="83" eb="85">
      <t>ジッシ</t>
    </rPh>
    <rPh sb="85" eb="87">
      <t>ヨテイ</t>
    </rPh>
    <rPh sb="88" eb="90">
      <t>タイサク</t>
    </rPh>
    <rPh sb="91" eb="92">
      <t>カナラ</t>
    </rPh>
    <rPh sb="93" eb="95">
      <t>キニュウ</t>
    </rPh>
    <phoneticPr fontId="7"/>
  </si>
  <si>
    <r>
      <rPr>
        <sz val="12"/>
        <rFont val="ＭＳ Ｐゴシック"/>
        <family val="3"/>
        <charset val="128"/>
      </rPr>
      <t>クレジット等の活用実績</t>
    </r>
    <rPh sb="5" eb="6">
      <t>トウ</t>
    </rPh>
    <rPh sb="7" eb="9">
      <t>カツヨウ</t>
    </rPh>
    <rPh sb="9" eb="11">
      <t>ジッセキ</t>
    </rPh>
    <phoneticPr fontId="7"/>
  </si>
  <si>
    <r>
      <rPr>
        <sz val="10"/>
        <rFont val="ＭＳ Ｐゴシック"/>
        <family val="3"/>
        <charset val="128"/>
      </rPr>
      <t>○クレジット合計（参考）</t>
    </r>
    <rPh sb="6" eb="8">
      <t>ゴウケイ</t>
    </rPh>
    <rPh sb="9" eb="11">
      <t>サンコウ</t>
    </rPh>
    <phoneticPr fontId="7"/>
  </si>
  <si>
    <r>
      <rPr>
        <sz val="10"/>
        <rFont val="ＭＳ Ｐゴシック"/>
        <family val="3"/>
        <charset val="128"/>
      </rPr>
      <t>単位：</t>
    </r>
    <r>
      <rPr>
        <sz val="10"/>
        <rFont val="Calibri"/>
        <family val="2"/>
      </rPr>
      <t>t-CO2</t>
    </r>
    <rPh sb="0" eb="2">
      <t>タンイ</t>
    </rPh>
    <phoneticPr fontId="7"/>
  </si>
  <si>
    <r>
      <t>2012</t>
    </r>
    <r>
      <rPr>
        <sz val="10"/>
        <rFont val="ＭＳ Ｐゴシック"/>
        <family val="3"/>
        <charset val="128"/>
      </rPr>
      <t>年度まで</t>
    </r>
    <rPh sb="4" eb="6">
      <t>ネンド</t>
    </rPh>
    <phoneticPr fontId="7"/>
  </si>
  <si>
    <r>
      <t>2013年度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</si>
  <si>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2014年度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</si>
  <si>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2015年度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</si>
  <si>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2016年度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</si>
  <si>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2017年度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</si>
  <si>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2018年度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</si>
  <si>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2019年度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</si>
  <si>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2020年度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</si>
  <si>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rPr>
        <sz val="10"/>
        <rFont val="ＭＳ Ｐゴシック"/>
        <family val="3"/>
        <charset val="128"/>
      </rPr>
      <t>取得量（※）</t>
    </r>
    <rPh sb="0" eb="2">
      <t>シュトク</t>
    </rPh>
    <rPh sb="2" eb="3">
      <t>リョウ</t>
    </rPh>
    <phoneticPr fontId="7"/>
  </si>
  <si>
    <r>
      <rPr>
        <sz val="10"/>
        <rFont val="ＭＳ Ｐゴシック"/>
        <family val="3"/>
        <charset val="128"/>
      </rPr>
      <t>償却量</t>
    </r>
    <rPh sb="0" eb="3">
      <t>ショウキャクリョウ</t>
    </rPh>
    <phoneticPr fontId="7"/>
  </si>
  <si>
    <r>
      <rPr>
        <sz val="10"/>
        <rFont val="ＭＳ Ｐゴシック"/>
        <family val="3"/>
        <charset val="128"/>
      </rPr>
      <t>期末保有量</t>
    </r>
    <rPh sb="0" eb="2">
      <t>キマツ</t>
    </rPh>
    <rPh sb="2" eb="5">
      <t>ホユウリョウ</t>
    </rPh>
    <phoneticPr fontId="7"/>
  </si>
  <si>
    <t>○京都メカニズムクレジット</t>
    <rPh sb="1" eb="3">
      <t>キョウト</t>
    </rPh>
    <phoneticPr fontId="7"/>
  </si>
  <si>
    <r>
      <rPr>
        <sz val="10"/>
        <rFont val="ＭＳ Ｐゴシック"/>
        <family val="3"/>
        <charset val="128"/>
      </rPr>
      <t>○</t>
    </r>
    <r>
      <rPr>
        <sz val="10"/>
        <rFont val="Calibri"/>
        <family val="2"/>
      </rPr>
      <t>JCM</t>
    </r>
    <r>
      <rPr>
        <sz val="10"/>
        <rFont val="ＭＳ Ｐゴシック"/>
        <family val="3"/>
        <charset val="128"/>
      </rPr>
      <t>クレジット</t>
    </r>
    <phoneticPr fontId="7"/>
  </si>
  <si>
    <r>
      <rPr>
        <sz val="10"/>
        <rFont val="ＭＳ Ｐゴシック"/>
        <family val="3"/>
        <charset val="128"/>
      </rPr>
      <t>取得量</t>
    </r>
    <rPh sb="0" eb="2">
      <t>シュトク</t>
    </rPh>
    <rPh sb="2" eb="3">
      <t>リョウ</t>
    </rPh>
    <phoneticPr fontId="7"/>
  </si>
  <si>
    <r>
      <rPr>
        <sz val="10"/>
        <rFont val="ＭＳ Ｐゴシック"/>
        <family val="3"/>
        <charset val="128"/>
      </rPr>
      <t>○Ｊークレジット（国内クレジットも含む）</t>
    </r>
    <rPh sb="9" eb="11">
      <t>コクナイ</t>
    </rPh>
    <rPh sb="17" eb="18">
      <t>フク</t>
    </rPh>
    <phoneticPr fontId="7"/>
  </si>
  <si>
    <r>
      <rPr>
        <sz val="10"/>
        <rFont val="ＭＳ Ｐゴシック"/>
        <family val="3"/>
        <charset val="128"/>
      </rPr>
      <t>※</t>
    </r>
    <r>
      <rPr>
        <sz val="10"/>
        <rFont val="Calibri"/>
        <family val="2"/>
      </rPr>
      <t xml:space="preserve"> </t>
    </r>
    <r>
      <rPr>
        <sz val="10"/>
        <rFont val="ＭＳ Ｐゴシック"/>
        <family val="3"/>
        <charset val="128"/>
      </rPr>
      <t>京都メカニズムクレジットにおいては、政府口座への償却前移転量とする。</t>
    </r>
    <rPh sb="2" eb="4">
      <t>キョウト</t>
    </rPh>
    <rPh sb="20" eb="22">
      <t>セイフ</t>
    </rPh>
    <rPh sb="22" eb="24">
      <t>コウザ</t>
    </rPh>
    <rPh sb="26" eb="28">
      <t>ショウキャク</t>
    </rPh>
    <rPh sb="28" eb="29">
      <t>マエ</t>
    </rPh>
    <rPh sb="29" eb="31">
      <t>イテン</t>
    </rPh>
    <rPh sb="31" eb="32">
      <t>リョウ</t>
    </rPh>
    <phoneticPr fontId="7"/>
  </si>
  <si>
    <t>業務部門（本社等オフィス）の対策と削減効果</t>
    <rPh sb="5" eb="7">
      <t>ホンシャ</t>
    </rPh>
    <rPh sb="7" eb="8">
      <t>トウ</t>
    </rPh>
    <rPh sb="17" eb="19">
      <t>サクゲン</t>
    </rPh>
    <rPh sb="19" eb="21">
      <t>コウカ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</si>
  <si>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対策項目</t>
    </r>
    <rPh sb="0" eb="2">
      <t>タイサク</t>
    </rPh>
    <rPh sb="2" eb="4">
      <t>コウモク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</si>
  <si>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削減効果</t>
    </r>
    <rPh sb="0" eb="2">
      <t>サクゲン</t>
    </rPh>
    <rPh sb="2" eb="4">
      <t>コウカ</t>
    </rPh>
    <phoneticPr fontId="7"/>
  </si>
  <si>
    <r>
      <t>CO2</t>
    </r>
    <r>
      <rPr>
        <sz val="11"/>
        <color theme="1"/>
        <rFont val="ＭＳ Ｐゴシック"/>
        <family val="2"/>
        <charset val="128"/>
        <scheme val="minor"/>
      </rPr>
      <t>削減量（</t>
    </r>
    <r>
      <rPr>
        <sz val="11"/>
        <rFont val="Calibri"/>
        <family val="2"/>
      </rPr>
      <t>t-CO2/</t>
    </r>
    <r>
      <rPr>
        <sz val="11"/>
        <color theme="1"/>
        <rFont val="ＭＳ Ｐゴシック"/>
        <family val="2"/>
        <charset val="128"/>
        <scheme val="minor"/>
      </rPr>
      <t>年）</t>
    </r>
    <rPh sb="3" eb="6">
      <t>サクゲンリョウ</t>
    </rPh>
    <rPh sb="13" eb="14">
      <t>ネン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</si>
  <si>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エネルギー削減量（</t>
    </r>
    <r>
      <rPr>
        <sz val="11"/>
        <rFont val="Calibri"/>
        <family val="2"/>
      </rPr>
      <t>MJ/</t>
    </r>
    <r>
      <rPr>
        <sz val="11"/>
        <color theme="1"/>
        <rFont val="ＭＳ Ｐゴシック"/>
        <family val="2"/>
        <charset val="128"/>
        <scheme val="minor"/>
      </rPr>
      <t>年</t>
    </r>
    <r>
      <rPr>
        <sz val="11"/>
        <rFont val="Calibri"/>
        <family val="2"/>
      </rPr>
      <t>)</t>
    </r>
    <rPh sb="5" eb="8">
      <t>サクゲンリョウ</t>
    </rPh>
    <rPh sb="12" eb="13">
      <t>ネン</t>
    </rPh>
    <phoneticPr fontId="7"/>
  </si>
  <si>
    <r>
      <t>2014</t>
    </r>
    <r>
      <rPr>
        <sz val="11"/>
        <color theme="1"/>
        <rFont val="ＭＳ Ｐゴシック"/>
        <family val="2"/>
        <charset val="128"/>
        <scheme val="minor"/>
      </rPr>
      <t>年度までの累積</t>
    </r>
    <rPh sb="4" eb="6">
      <t>ネンド</t>
    </rPh>
    <rPh sb="9" eb="11">
      <t>ルイセキ</t>
    </rPh>
    <phoneticPr fontId="7"/>
  </si>
  <si>
    <r>
      <t>2015</t>
    </r>
    <r>
      <rPr>
        <sz val="11"/>
        <color theme="1"/>
        <rFont val="ＭＳ Ｐゴシック"/>
        <family val="2"/>
        <charset val="128"/>
        <scheme val="minor"/>
      </rPr>
      <t>年度以降</t>
    </r>
    <rPh sb="4" eb="6">
      <t>ネンド</t>
    </rPh>
    <rPh sb="6" eb="8">
      <t>イコウ</t>
    </rPh>
    <phoneticPr fontId="7"/>
  </si>
  <si>
    <r>
      <rPr>
        <sz val="9"/>
        <rFont val="ＭＳ Ｐゴシック"/>
        <family val="3"/>
        <charset val="128"/>
      </rPr>
      <t>照明設備等</t>
    </r>
    <rPh sb="0" eb="2">
      <t>ショウメイ</t>
    </rPh>
    <rPh sb="2" eb="4">
      <t>セツビ</t>
    </rPh>
    <rPh sb="4" eb="5">
      <t>トウ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</si>
  <si>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昼休み時などに消灯徹底化</t>
    </r>
    <rPh sb="0" eb="2">
      <t>ヒルヤス</t>
    </rPh>
    <rPh sb="3" eb="4">
      <t>トキ</t>
    </rPh>
    <rPh sb="7" eb="9">
      <t>ショウトウ</t>
    </rPh>
    <rPh sb="9" eb="12">
      <t>テッテイカ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</si>
  <si>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退社時にはパソコンの電源ＯＦＦの徹底化</t>
    </r>
    <rPh sb="0" eb="2">
      <t>タイシャ</t>
    </rPh>
    <rPh sb="2" eb="3">
      <t>トキ</t>
    </rPh>
    <rPh sb="10" eb="12">
      <t>デンゲン</t>
    </rPh>
    <rPh sb="16" eb="19">
      <t>テッテイカ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</si>
  <si>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照明のインバーター化</t>
    </r>
    <rPh sb="0" eb="2">
      <t>ショウメイ</t>
    </rPh>
    <rPh sb="9" eb="10">
      <t>カ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</si>
  <si>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高効率照明の導入</t>
    </r>
    <rPh sb="0" eb="3">
      <t>コウコウリツ</t>
    </rPh>
    <rPh sb="3" eb="5">
      <t>ショウメイ</t>
    </rPh>
    <rPh sb="6" eb="8">
      <t>ドウニュウ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</si>
  <si>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トイレ等の照明の人感センサー導入</t>
    </r>
    <rPh sb="3" eb="4">
      <t>トウ</t>
    </rPh>
    <rPh sb="5" eb="7">
      <t>ショウメイ</t>
    </rPh>
    <rPh sb="8" eb="9">
      <t>ジン</t>
    </rPh>
    <rPh sb="9" eb="10">
      <t>カン</t>
    </rPh>
    <rPh sb="14" eb="16">
      <t>ドウニュウ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</si>
  <si>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照明の間引き</t>
    </r>
    <rPh sb="0" eb="2">
      <t>ショウメイ</t>
    </rPh>
    <rPh sb="3" eb="5">
      <t>マビ</t>
    </rPh>
    <phoneticPr fontId="7"/>
  </si>
  <si>
    <r>
      <rPr>
        <sz val="9"/>
        <rFont val="ＭＳ Ｐゴシック"/>
        <family val="3"/>
        <charset val="128"/>
      </rPr>
      <t>空調設備</t>
    </r>
    <rPh sb="0" eb="2">
      <t>クウチョウ</t>
    </rPh>
    <rPh sb="2" eb="4">
      <t>セツビ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</si>
  <si>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冷房温度を２８度設定にする</t>
    </r>
    <rPh sb="0" eb="2">
      <t>レイボウ</t>
    </rPh>
    <rPh sb="2" eb="4">
      <t>オンド</t>
    </rPh>
    <rPh sb="7" eb="8">
      <t>ド</t>
    </rPh>
    <rPh sb="8" eb="10">
      <t>セッテイ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</si>
  <si>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暖房温度を２０度設定にする</t>
    </r>
    <rPh sb="0" eb="2">
      <t>ダンボウ</t>
    </rPh>
    <rPh sb="2" eb="4">
      <t>オンド</t>
    </rPh>
    <rPh sb="7" eb="8">
      <t>ド</t>
    </rPh>
    <rPh sb="8" eb="10">
      <t>セッテイ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</si>
  <si>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冷暖房開始時の外気取り入れの停止</t>
    </r>
    <rPh sb="0" eb="3">
      <t>レイダンボウ</t>
    </rPh>
    <rPh sb="3" eb="5">
      <t>カイシ</t>
    </rPh>
    <rPh sb="5" eb="6">
      <t>トキ</t>
    </rPh>
    <rPh sb="7" eb="9">
      <t>ガイキ</t>
    </rPh>
    <rPh sb="9" eb="10">
      <t>ト</t>
    </rPh>
    <rPh sb="11" eb="12">
      <t>イ</t>
    </rPh>
    <rPh sb="14" eb="16">
      <t>テイシ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</si>
  <si>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空調機の外気導入量の削減</t>
    </r>
    <rPh sb="0" eb="3">
      <t>クウチョウキ</t>
    </rPh>
    <rPh sb="4" eb="6">
      <t>ガイキ</t>
    </rPh>
    <rPh sb="6" eb="9">
      <t>ドウニュウリョウ</t>
    </rPh>
    <rPh sb="10" eb="12">
      <t>サクゲン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</si>
  <si>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氷蓄熱式空調システムの導入</t>
    </r>
    <rPh sb="0" eb="1">
      <t>コオリ</t>
    </rPh>
    <rPh sb="1" eb="3">
      <t>チクネツ</t>
    </rPh>
    <rPh sb="3" eb="4">
      <t>シキ</t>
    </rPh>
    <rPh sb="4" eb="6">
      <t>クウチョウ</t>
    </rPh>
    <rPh sb="11" eb="13">
      <t>ドウニュウ</t>
    </rPh>
    <phoneticPr fontId="7"/>
  </si>
  <si>
    <r>
      <rPr>
        <sz val="9"/>
        <rFont val="ＭＳ Ｐゴシック"/>
        <family val="3"/>
        <charset val="128"/>
      </rPr>
      <t>エネルギー</t>
    </r>
    <phoneticPr fontId="7"/>
  </si>
  <si>
    <r>
      <rPr>
        <sz val="11"/>
        <color theme="1"/>
        <rFont val="ＭＳ Ｐゴシック"/>
        <family val="2"/>
        <charset val="128"/>
        <scheme val="minor"/>
      </rPr>
      <t>業務用高効率給湯器の導入</t>
    </r>
    <rPh sb="0" eb="3">
      <t>ギョウムヨウ</t>
    </rPh>
    <rPh sb="3" eb="6">
      <t>コウコウリツ</t>
    </rPh>
    <rPh sb="6" eb="9">
      <t>キュウトウキ</t>
    </rPh>
    <rPh sb="10" eb="12">
      <t>ドウニュウ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</si>
  <si>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太陽光発電設備の導入</t>
    </r>
    <rPh sb="0" eb="3">
      <t>タイヨウコウ</t>
    </rPh>
    <rPh sb="3" eb="5">
      <t>ハツデン</t>
    </rPh>
    <rPh sb="5" eb="7">
      <t>セツビ</t>
    </rPh>
    <rPh sb="8" eb="10">
      <t>ドウニュウ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</si>
  <si>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風力発電設備の導入</t>
    </r>
    <rPh sb="0" eb="2">
      <t>フウリョク</t>
    </rPh>
    <rPh sb="2" eb="4">
      <t>ハツデン</t>
    </rPh>
    <rPh sb="4" eb="6">
      <t>セツビ</t>
    </rPh>
    <rPh sb="7" eb="9">
      <t>ドウニュウ</t>
    </rPh>
    <phoneticPr fontId="7"/>
  </si>
  <si>
    <r>
      <rPr>
        <sz val="9"/>
        <rFont val="ＭＳ Ｐゴシック"/>
        <family val="3"/>
        <charset val="128"/>
      </rPr>
      <t>建物関係</t>
    </r>
    <rPh sb="0" eb="2">
      <t>タテモノ</t>
    </rPh>
    <rPh sb="2" eb="4">
      <t>カンケイ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</si>
  <si>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窓ガラスの遮熱フィルム</t>
    </r>
    <rPh sb="0" eb="1">
      <t>マド</t>
    </rPh>
    <rPh sb="5" eb="7">
      <t>シャネツ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</si>
  <si>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エレベータ使用台数の削減</t>
    </r>
    <rPh sb="5" eb="7">
      <t>シヨウ</t>
    </rPh>
    <rPh sb="7" eb="9">
      <t>ダイスウ</t>
    </rPh>
    <rPh sb="10" eb="12">
      <t>サクゲン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</si>
  <si>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自動販売機の夜間運転の停止</t>
    </r>
    <rPh sb="0" eb="2">
      <t>ジドウ</t>
    </rPh>
    <rPh sb="2" eb="5">
      <t>ハンバイキ</t>
    </rPh>
    <rPh sb="6" eb="8">
      <t>ヤカン</t>
    </rPh>
    <rPh sb="8" eb="10">
      <t>ウンテン</t>
    </rPh>
    <rPh sb="11" eb="13">
      <t>テイシ</t>
    </rPh>
    <phoneticPr fontId="7"/>
  </si>
  <si>
    <t>実績（t-CO2/万m2・万h）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</si>
</sst>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00%"/>
    <numFmt numFmtId="177" formatCode="0.0"/>
    <numFmt numFmtId="178" formatCode="0.0%"/>
    <numFmt numFmtId="179" formatCode="0.0000"/>
    <numFmt numFmtId="180" formatCode="0.000"/>
    <numFmt numFmtId="181" formatCode="0.000_);[Red]\(0.000\)"/>
    <numFmt numFmtId="182" formatCode="0.0000_);[Red]\(0.0000\)"/>
    <numFmt numFmtId="183" formatCode="0.0_ "/>
    <numFmt numFmtId="184" formatCode="0.000_ "/>
    <numFmt numFmtId="185" formatCode="0.0000%"/>
    <numFmt numFmtId="186" formatCode="0.0000_ "/>
    <numFmt numFmtId="187" formatCode="#,##0_ "/>
    <numFmt numFmtId="188" formatCode="0.00_);[Red]\(0.00\)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Calibri"/>
      <family val="2"/>
    </font>
    <font>
      <sz val="6"/>
      <name val="ＭＳ Ｐゴシック"/>
      <family val="2"/>
      <charset val="128"/>
      <scheme val="minor"/>
    </font>
    <font>
      <sz val="12"/>
      <name val="Calibri"/>
      <family val="2"/>
    </font>
    <font>
      <sz val="14"/>
      <name val="Calibri"/>
      <family val="2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Calibri"/>
      <family val="2"/>
    </font>
    <font>
      <sz val="16"/>
      <name val="ＭＳ Ｐゴシック"/>
      <family val="3"/>
      <charset val="128"/>
    </font>
    <font>
      <sz val="10"/>
      <name val="Calibri"/>
      <family val="2"/>
    </font>
    <font>
      <sz val="11"/>
      <name val="ＭＳ Ｐゴシック"/>
      <family val="3"/>
      <charset val="128"/>
    </font>
    <font>
      <sz val="10"/>
      <color theme="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9"/>
      <name val="Calibri"/>
      <family val="2"/>
    </font>
    <font>
      <sz val="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329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justify" vertical="center" wrapText="1"/>
    </xf>
    <xf numFmtId="0" fontId="8" fillId="4" borderId="4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8" fillId="4" borderId="4" xfId="0" applyFont="1" applyFill="1" applyBorder="1" applyAlignment="1">
      <alignment horizontal="right" vertical="center" wrapText="1"/>
    </xf>
    <xf numFmtId="0" fontId="2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8" xfId="0" applyFont="1" applyBorder="1" applyAlignment="1"/>
    <xf numFmtId="0" fontId="2" fillId="0" borderId="19" xfId="0" applyFont="1" applyBorder="1" applyAlignment="1"/>
    <xf numFmtId="0" fontId="2" fillId="5" borderId="2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4" borderId="1" xfId="0" applyFont="1" applyFill="1" applyBorder="1" applyAlignment="1">
      <alignment vertical="top"/>
    </xf>
    <xf numFmtId="0" fontId="0" fillId="4" borderId="1" xfId="0" applyFont="1" applyFill="1" applyBorder="1" applyAlignment="1">
      <alignment horizontal="left" vertical="top" wrapText="1"/>
    </xf>
    <xf numFmtId="0" fontId="0" fillId="4" borderId="2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vertical="center" wrapText="1"/>
    </xf>
    <xf numFmtId="0" fontId="0" fillId="4" borderId="21" xfId="0" applyFont="1" applyFill="1" applyBorder="1" applyAlignment="1">
      <alignment vertical="top" wrapText="1"/>
    </xf>
    <xf numFmtId="0" fontId="0" fillId="4" borderId="1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2" fillId="0" borderId="22" xfId="0" applyFont="1" applyBorder="1" applyAlignment="1"/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vertical="center" wrapText="1"/>
    </xf>
    <xf numFmtId="0" fontId="14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176" fontId="2" fillId="0" borderId="0" xfId="2" applyNumberFormat="1" applyFont="1" applyFill="1" applyAlignment="1">
      <alignment horizontal="center" vertical="center"/>
    </xf>
    <xf numFmtId="0" fontId="11" fillId="0" borderId="0" xfId="0" applyFont="1" applyFill="1" applyAlignment="1"/>
    <xf numFmtId="0" fontId="14" fillId="5" borderId="1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/>
    <xf numFmtId="177" fontId="14" fillId="2" borderId="1" xfId="0" applyNumberFormat="1" applyFont="1" applyFill="1" applyBorder="1" applyAlignment="1"/>
    <xf numFmtId="0" fontId="11" fillId="0" borderId="1" xfId="0" applyNumberFormat="1" applyFont="1" applyFill="1" applyBorder="1" applyAlignment="1"/>
    <xf numFmtId="178" fontId="14" fillId="2" borderId="1" xfId="2" applyNumberFormat="1" applyFont="1" applyFill="1" applyBorder="1" applyAlignment="1"/>
    <xf numFmtId="0" fontId="14" fillId="2" borderId="1" xfId="2" applyNumberFormat="1" applyFont="1" applyFill="1" applyBorder="1" applyAlignment="1"/>
    <xf numFmtId="179" fontId="14" fillId="2" borderId="1" xfId="0" applyNumberFormat="1" applyFont="1" applyFill="1" applyBorder="1" applyAlignment="1"/>
    <xf numFmtId="0" fontId="14" fillId="0" borderId="1" xfId="2" applyNumberFormat="1" applyFont="1" applyFill="1" applyBorder="1" applyAlignment="1"/>
    <xf numFmtId="9" fontId="14" fillId="2" borderId="1" xfId="2" applyFont="1" applyFill="1" applyBorder="1" applyAlignment="1"/>
    <xf numFmtId="0" fontId="14" fillId="0" borderId="1" xfId="2" applyNumberFormat="1" applyFont="1" applyFill="1" applyBorder="1" applyAlignment="1">
      <alignment horizontal="center"/>
    </xf>
    <xf numFmtId="0" fontId="11" fillId="0" borderId="3" xfId="0" applyNumberFormat="1" applyFont="1" applyFill="1" applyBorder="1" applyAlignment="1"/>
    <xf numFmtId="0" fontId="11" fillId="0" borderId="14" xfId="0" applyNumberFormat="1" applyFont="1" applyFill="1" applyBorder="1" applyAlignment="1"/>
    <xf numFmtId="180" fontId="14" fillId="2" borderId="1" xfId="0" applyNumberFormat="1" applyFont="1" applyFill="1" applyBorder="1" applyAlignment="1"/>
    <xf numFmtId="181" fontId="14" fillId="2" borderId="1" xfId="0" applyNumberFormat="1" applyFont="1" applyFill="1" applyBorder="1" applyAlignment="1"/>
    <xf numFmtId="0" fontId="11" fillId="0" borderId="5" xfId="0" applyNumberFormat="1" applyFont="1" applyFill="1" applyBorder="1" applyAlignment="1"/>
    <xf numFmtId="0" fontId="11" fillId="0" borderId="4" xfId="0" applyNumberFormat="1" applyFont="1" applyFill="1" applyBorder="1" applyAlignment="1"/>
    <xf numFmtId="182" fontId="14" fillId="2" borderId="1" xfId="0" applyNumberFormat="1" applyFont="1" applyFill="1" applyBorder="1" applyAlignment="1"/>
    <xf numFmtId="178" fontId="14" fillId="0" borderId="1" xfId="2" applyNumberFormat="1" applyFont="1" applyFill="1" applyBorder="1" applyAlignment="1">
      <alignment horizontal="center"/>
    </xf>
    <xf numFmtId="0" fontId="11" fillId="4" borderId="3" xfId="0" applyNumberFormat="1" applyFont="1" applyFill="1" applyBorder="1" applyAlignment="1"/>
    <xf numFmtId="0" fontId="11" fillId="4" borderId="1" xfId="0" applyNumberFormat="1" applyFont="1" applyFill="1" applyBorder="1" applyAlignment="1"/>
    <xf numFmtId="178" fontId="14" fillId="4" borderId="1" xfId="2" applyNumberFormat="1" applyFont="1" applyFill="1" applyBorder="1" applyAlignment="1"/>
    <xf numFmtId="10" fontId="16" fillId="4" borderId="1" xfId="2" applyNumberFormat="1" applyFont="1" applyFill="1" applyBorder="1" applyAlignment="1"/>
    <xf numFmtId="2" fontId="14" fillId="2" borderId="1" xfId="0" applyNumberFormat="1" applyFont="1" applyFill="1" applyBorder="1" applyAlignment="1"/>
    <xf numFmtId="0" fontId="14" fillId="0" borderId="4" xfId="0" applyNumberFormat="1" applyFont="1" applyFill="1" applyBorder="1" applyAlignment="1"/>
    <xf numFmtId="0" fontId="14" fillId="0" borderId="5" xfId="0" applyNumberFormat="1" applyFont="1" applyFill="1" applyBorder="1" applyAlignment="1"/>
    <xf numFmtId="178" fontId="14" fillId="0" borderId="1" xfId="2" applyNumberFormat="1" applyFont="1" applyFill="1" applyBorder="1" applyAlignment="1"/>
    <xf numFmtId="10" fontId="14" fillId="2" borderId="1" xfId="2" applyNumberFormat="1" applyFont="1" applyFill="1" applyBorder="1" applyAlignment="1"/>
    <xf numFmtId="0" fontId="11" fillId="4" borderId="26" xfId="0" applyNumberFormat="1" applyFont="1" applyFill="1" applyBorder="1" applyAlignment="1"/>
    <xf numFmtId="178" fontId="14" fillId="4" borderId="26" xfId="2" applyNumberFormat="1" applyFont="1" applyFill="1" applyBorder="1" applyAlignment="1"/>
    <xf numFmtId="10" fontId="16" fillId="4" borderId="26" xfId="2" applyNumberFormat="1" applyFont="1" applyFill="1" applyBorder="1" applyAlignment="1"/>
    <xf numFmtId="178" fontId="16" fillId="4" borderId="26" xfId="2" applyNumberFormat="1" applyFont="1" applyFill="1" applyBorder="1" applyAlignment="1"/>
    <xf numFmtId="0" fontId="11" fillId="5" borderId="4" xfId="0" applyFont="1" applyFill="1" applyBorder="1" applyAlignment="1">
      <alignment horizontal="center" vertical="center" wrapText="1"/>
    </xf>
    <xf numFmtId="9" fontId="14" fillId="2" borderId="4" xfId="2" applyFont="1" applyFill="1" applyBorder="1" applyAlignment="1"/>
    <xf numFmtId="0" fontId="14" fillId="0" borderId="4" xfId="2" applyNumberFormat="1" applyFont="1" applyFill="1" applyBorder="1" applyAlignment="1">
      <alignment horizontal="center"/>
    </xf>
    <xf numFmtId="0" fontId="14" fillId="0" borderId="0" xfId="0" applyNumberFormat="1" applyFont="1" applyFill="1" applyAlignment="1"/>
    <xf numFmtId="0" fontId="14" fillId="0" borderId="0" xfId="0" applyNumberFormat="1" applyFont="1" applyFill="1" applyBorder="1" applyAlignment="1"/>
    <xf numFmtId="0" fontId="11" fillId="5" borderId="1" xfId="0" applyNumberFormat="1" applyFont="1" applyFill="1" applyBorder="1" applyAlignment="1">
      <alignment horizontal="center" vertical="center"/>
    </xf>
    <xf numFmtId="0" fontId="14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/>
    <xf numFmtId="177" fontId="14" fillId="2" borderId="1" xfId="2" applyNumberFormat="1" applyFont="1" applyFill="1" applyBorder="1" applyAlignment="1"/>
    <xf numFmtId="0" fontId="14" fillId="2" borderId="1" xfId="0" applyNumberFormat="1" applyFont="1" applyFill="1" applyBorder="1" applyAlignment="1">
      <alignment horizontal="center"/>
    </xf>
    <xf numFmtId="183" fontId="14" fillId="2" borderId="1" xfId="2" applyNumberFormat="1" applyFont="1" applyFill="1" applyBorder="1" applyAlignment="1"/>
    <xf numFmtId="183" fontId="14" fillId="2" borderId="1" xfId="0" applyNumberFormat="1" applyFont="1" applyFill="1" applyBorder="1" applyAlignment="1">
      <alignment horizontal="center"/>
    </xf>
    <xf numFmtId="183" fontId="14" fillId="2" borderId="1" xfId="0" applyNumberFormat="1" applyFont="1" applyFill="1" applyBorder="1" applyAlignment="1"/>
    <xf numFmtId="0" fontId="11" fillId="0" borderId="26" xfId="0" applyNumberFormat="1" applyFont="1" applyFill="1" applyBorder="1" applyAlignment="1"/>
    <xf numFmtId="0" fontId="14" fillId="0" borderId="26" xfId="2" applyNumberFormat="1" applyFont="1" applyFill="1" applyBorder="1" applyAlignment="1"/>
    <xf numFmtId="183" fontId="14" fillId="2" borderId="26" xfId="2" applyNumberFormat="1" applyFont="1" applyFill="1" applyBorder="1" applyAlignment="1"/>
    <xf numFmtId="183" fontId="14" fillId="2" borderId="26" xfId="0" applyNumberFormat="1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 vertical="center"/>
    </xf>
    <xf numFmtId="0" fontId="14" fillId="0" borderId="4" xfId="2" applyNumberFormat="1" applyFont="1" applyFill="1" applyBorder="1" applyAlignment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178" fontId="14" fillId="4" borderId="1" xfId="0" applyNumberFormat="1" applyFont="1" applyFill="1" applyBorder="1" applyAlignment="1"/>
    <xf numFmtId="0" fontId="11" fillId="0" borderId="1" xfId="0" applyFont="1" applyFill="1" applyBorder="1" applyAlignment="1"/>
    <xf numFmtId="0" fontId="14" fillId="0" borderId="1" xfId="0" applyFont="1" applyFill="1" applyBorder="1" applyAlignment="1"/>
    <xf numFmtId="0" fontId="11" fillId="0" borderId="26" xfId="0" applyFont="1" applyFill="1" applyBorder="1" applyAlignment="1"/>
    <xf numFmtId="179" fontId="14" fillId="2" borderId="26" xfId="2" applyNumberFormat="1" applyFont="1" applyFill="1" applyBorder="1" applyAlignment="1"/>
    <xf numFmtId="179" fontId="14" fillId="2" borderId="26" xfId="0" applyNumberFormat="1" applyFont="1" applyFill="1" applyBorder="1" applyAlignment="1"/>
    <xf numFmtId="0" fontId="2" fillId="3" borderId="0" xfId="3" applyFont="1" applyFill="1" applyAlignment="1">
      <alignment vertical="center"/>
    </xf>
    <xf numFmtId="0" fontId="2" fillId="3" borderId="0" xfId="3" applyFont="1" applyFill="1" applyAlignment="1">
      <alignment horizontal="center" vertical="center"/>
    </xf>
    <xf numFmtId="0" fontId="12" fillId="3" borderId="0" xfId="3" applyFont="1" applyFill="1" applyAlignment="1">
      <alignment vertical="center"/>
    </xf>
    <xf numFmtId="0" fontId="0" fillId="3" borderId="0" xfId="3" applyFont="1" applyFill="1" applyAlignment="1">
      <alignment horizontal="center" vertical="center"/>
    </xf>
    <xf numFmtId="0" fontId="17" fillId="0" borderId="0" xfId="3" applyFont="1" applyFill="1" applyAlignment="1">
      <alignment vertical="center"/>
    </xf>
    <xf numFmtId="0" fontId="17" fillId="0" borderId="0" xfId="3" applyFont="1" applyFill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0" fillId="0" borderId="1" xfId="3" applyFont="1" applyFill="1" applyBorder="1" applyAlignment="1">
      <alignment horizontal="center" vertical="center"/>
    </xf>
    <xf numFmtId="0" fontId="2" fillId="5" borderId="1" xfId="3" applyFont="1" applyFill="1" applyBorder="1" applyAlignment="1">
      <alignment horizontal="center" vertical="center"/>
    </xf>
    <xf numFmtId="0" fontId="2" fillId="5" borderId="1" xfId="3" applyFont="1" applyFill="1" applyBorder="1" applyAlignment="1">
      <alignment horizontal="center" vertical="center" wrapText="1"/>
    </xf>
    <xf numFmtId="0" fontId="2" fillId="6" borderId="1" xfId="3" applyFont="1" applyFill="1" applyBorder="1" applyAlignment="1">
      <alignment horizontal="center" vertical="center" wrapText="1"/>
    </xf>
    <xf numFmtId="0" fontId="2" fillId="6" borderId="1" xfId="3" applyFont="1" applyFill="1" applyBorder="1" applyAlignment="1">
      <alignment horizontal="center" vertical="center"/>
    </xf>
    <xf numFmtId="0" fontId="2" fillId="2" borderId="7" xfId="3" applyFont="1" applyFill="1" applyBorder="1" applyAlignment="1">
      <alignment vertical="center"/>
    </xf>
    <xf numFmtId="184" fontId="2" fillId="2" borderId="28" xfId="3" applyNumberFormat="1" applyFont="1" applyFill="1" applyBorder="1" applyAlignment="1">
      <alignment horizontal="center" vertical="center"/>
    </xf>
    <xf numFmtId="184" fontId="2" fillId="6" borderId="28" xfId="3" applyNumberFormat="1" applyFont="1" applyFill="1" applyBorder="1" applyAlignment="1">
      <alignment horizontal="center" vertical="center"/>
    </xf>
    <xf numFmtId="0" fontId="2" fillId="0" borderId="8" xfId="3" applyFont="1" applyFill="1" applyBorder="1" applyAlignment="1">
      <alignment vertical="center"/>
    </xf>
    <xf numFmtId="0" fontId="2" fillId="0" borderId="9" xfId="3" applyFont="1" applyFill="1" applyBorder="1" applyAlignment="1">
      <alignment vertical="center"/>
    </xf>
    <xf numFmtId="0" fontId="2" fillId="0" borderId="7" xfId="3" applyFont="1" applyFill="1" applyBorder="1" applyAlignment="1">
      <alignment vertical="center"/>
    </xf>
    <xf numFmtId="178" fontId="2" fillId="2" borderId="5" xfId="2" applyNumberFormat="1" applyFont="1" applyFill="1" applyBorder="1" applyAlignment="1">
      <alignment horizontal="right" vertical="center"/>
    </xf>
    <xf numFmtId="184" fontId="2" fillId="6" borderId="5" xfId="3" applyNumberFormat="1" applyFont="1" applyFill="1" applyBorder="1" applyAlignment="1">
      <alignment horizontal="center" vertical="center"/>
    </xf>
    <xf numFmtId="184" fontId="2" fillId="2" borderId="4" xfId="3" applyNumberFormat="1" applyFont="1" applyFill="1" applyBorder="1" applyAlignment="1">
      <alignment horizontal="center" vertical="center"/>
    </xf>
    <xf numFmtId="184" fontId="2" fillId="6" borderId="4" xfId="3" applyNumberFormat="1" applyFont="1" applyFill="1" applyBorder="1" applyAlignment="1">
      <alignment horizontal="center" vertical="center"/>
    </xf>
    <xf numFmtId="0" fontId="2" fillId="0" borderId="1" xfId="3" applyFont="1" applyFill="1" applyBorder="1" applyAlignment="1">
      <alignment vertical="center"/>
    </xf>
    <xf numFmtId="178" fontId="2" fillId="2" borderId="4" xfId="2" applyNumberFormat="1" applyFont="1" applyFill="1" applyBorder="1" applyAlignment="1">
      <alignment horizontal="right" vertical="center"/>
    </xf>
    <xf numFmtId="0" fontId="2" fillId="0" borderId="14" xfId="3" applyFont="1" applyFill="1" applyBorder="1" applyAlignment="1">
      <alignment vertical="center"/>
    </xf>
    <xf numFmtId="0" fontId="2" fillId="0" borderId="0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vertical="center"/>
    </xf>
    <xf numFmtId="178" fontId="2" fillId="0" borderId="0" xfId="2" applyNumberFormat="1" applyFont="1" applyFill="1" applyBorder="1" applyAlignment="1">
      <alignment horizontal="right" vertical="center"/>
    </xf>
    <xf numFmtId="184" fontId="2" fillId="0" borderId="0" xfId="3" applyNumberFormat="1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0" fillId="7" borderId="0" xfId="3" applyFont="1" applyFill="1" applyBorder="1" applyAlignment="1">
      <alignment vertical="center"/>
    </xf>
    <xf numFmtId="0" fontId="2" fillId="7" borderId="0" xfId="3" applyFont="1" applyFill="1" applyBorder="1" applyAlignment="1">
      <alignment vertical="center"/>
    </xf>
    <xf numFmtId="184" fontId="2" fillId="7" borderId="0" xfId="3" applyNumberFormat="1" applyFont="1" applyFill="1" applyAlignment="1">
      <alignment horizontal="center" vertical="center"/>
    </xf>
    <xf numFmtId="0" fontId="17" fillId="7" borderId="0" xfId="3" applyFont="1" applyFill="1" applyBorder="1" applyAlignment="1">
      <alignment vertical="center"/>
    </xf>
    <xf numFmtId="184" fontId="17" fillId="7" borderId="0" xfId="3" applyNumberFormat="1" applyFont="1" applyFill="1" applyAlignment="1">
      <alignment horizontal="center" vertical="center"/>
    </xf>
    <xf numFmtId="0" fontId="17" fillId="7" borderId="0" xfId="3" applyFont="1" applyFill="1" applyAlignment="1">
      <alignment vertical="center"/>
    </xf>
    <xf numFmtId="0" fontId="15" fillId="7" borderId="0" xfId="3" applyFont="1" applyFill="1" applyBorder="1" applyAlignment="1">
      <alignment vertical="center"/>
    </xf>
    <xf numFmtId="178" fontId="2" fillId="7" borderId="0" xfId="2" applyNumberFormat="1" applyFont="1" applyFill="1" applyAlignment="1">
      <alignment horizontal="right"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184" fontId="17" fillId="0" borderId="0" xfId="3" applyNumberFormat="1" applyFont="1" applyFill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84" fontId="2" fillId="2" borderId="28" xfId="0" applyNumberFormat="1" applyFont="1" applyFill="1" applyBorder="1" applyAlignment="1">
      <alignment horizontal="center" vertical="center"/>
    </xf>
    <xf numFmtId="184" fontId="2" fillId="6" borderId="2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184" fontId="2" fillId="6" borderId="5" xfId="0" applyNumberFormat="1" applyFont="1" applyFill="1" applyBorder="1" applyAlignment="1">
      <alignment horizontal="center" vertical="center"/>
    </xf>
    <xf numFmtId="184" fontId="2" fillId="2" borderId="4" xfId="0" applyNumberFormat="1" applyFont="1" applyFill="1" applyBorder="1" applyAlignment="1">
      <alignment horizontal="center" vertical="center"/>
    </xf>
    <xf numFmtId="184" fontId="2" fillId="6" borderId="4" xfId="0" applyNumberFormat="1" applyFont="1" applyFill="1" applyBorder="1" applyAlignment="1">
      <alignment horizontal="center" vertical="center"/>
    </xf>
    <xf numFmtId="178" fontId="2" fillId="2" borderId="4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18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7" borderId="0" xfId="0" applyFont="1" applyFill="1" applyBorder="1" applyAlignment="1">
      <alignment vertical="center"/>
    </xf>
    <xf numFmtId="184" fontId="2" fillId="7" borderId="0" xfId="0" applyNumberFormat="1" applyFont="1" applyFill="1" applyAlignment="1">
      <alignment horizontal="center" vertical="center"/>
    </xf>
    <xf numFmtId="0" fontId="2" fillId="0" borderId="3" xfId="3" applyFont="1" applyFill="1" applyBorder="1" applyAlignment="1">
      <alignment vertical="center"/>
    </xf>
    <xf numFmtId="184" fontId="2" fillId="6" borderId="0" xfId="3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185" fontId="18" fillId="2" borderId="4" xfId="3" applyNumberFormat="1" applyFont="1" applyFill="1" applyBorder="1" applyAlignment="1">
      <alignment horizontal="center" vertical="center"/>
    </xf>
    <xf numFmtId="0" fontId="2" fillId="0" borderId="11" xfId="3" applyFont="1" applyFill="1" applyBorder="1" applyAlignment="1">
      <alignment vertical="center"/>
    </xf>
    <xf numFmtId="186" fontId="19" fillId="7" borderId="0" xfId="3" applyNumberFormat="1" applyFont="1" applyFill="1" applyAlignment="1">
      <alignment vertical="center"/>
    </xf>
    <xf numFmtId="178" fontId="2" fillId="7" borderId="0" xfId="2" applyNumberFormat="1" applyFont="1" applyFill="1" applyAlignment="1">
      <alignment horizontal="center" vertical="center"/>
    </xf>
    <xf numFmtId="9" fontId="2" fillId="2" borderId="5" xfId="2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5" fillId="4" borderId="1" xfId="0" applyFont="1" applyFill="1" applyBorder="1" applyAlignment="1"/>
    <xf numFmtId="0" fontId="0" fillId="4" borderId="1" xfId="0" applyFont="1" applyFill="1" applyBorder="1" applyAlignment="1">
      <alignment wrapText="1"/>
    </xf>
    <xf numFmtId="178" fontId="2" fillId="4" borderId="1" xfId="0" applyNumberFormat="1" applyFont="1" applyFill="1" applyBorder="1" applyAlignment="1"/>
    <xf numFmtId="0" fontId="2" fillId="4" borderId="1" xfId="0" applyFont="1" applyFill="1" applyBorder="1" applyAlignment="1"/>
    <xf numFmtId="0" fontId="0" fillId="4" borderId="1" xfId="0" applyFont="1" applyFill="1" applyBorder="1" applyAlignment="1"/>
    <xf numFmtId="38" fontId="2" fillId="4" borderId="1" xfId="1" applyFont="1" applyFill="1" applyBorder="1" applyAlignment="1"/>
    <xf numFmtId="3" fontId="2" fillId="4" borderId="1" xfId="0" applyNumberFormat="1" applyFont="1" applyFill="1" applyBorder="1" applyAlignment="1"/>
    <xf numFmtId="0" fontId="2" fillId="4" borderId="1" xfId="0" applyFont="1" applyFill="1" applyBorder="1" applyAlignment="1">
      <alignment wrapText="1"/>
    </xf>
    <xf numFmtId="0" fontId="2" fillId="4" borderId="21" xfId="0" applyFont="1" applyFill="1" applyBorder="1" applyAlignment="1"/>
    <xf numFmtId="0" fontId="2" fillId="0" borderId="23" xfId="0" applyFont="1" applyBorder="1" applyAlignment="1">
      <alignment horizontal="center"/>
    </xf>
    <xf numFmtId="0" fontId="2" fillId="4" borderId="23" xfId="0" applyFont="1" applyFill="1" applyBorder="1" applyAlignment="1">
      <alignment wrapText="1"/>
    </xf>
    <xf numFmtId="178" fontId="2" fillId="4" borderId="23" xfId="0" applyNumberFormat="1" applyFont="1" applyFill="1" applyBorder="1" applyAlignment="1"/>
    <xf numFmtId="0" fontId="2" fillId="4" borderId="23" xfId="0" applyFont="1" applyFill="1" applyBorder="1" applyAlignment="1"/>
    <xf numFmtId="0" fontId="2" fillId="4" borderId="24" xfId="0" applyFont="1" applyFill="1" applyBorder="1" applyAlignment="1"/>
    <xf numFmtId="0" fontId="14" fillId="0" borderId="0" xfId="0" applyFont="1" applyAlignment="1"/>
    <xf numFmtId="0" fontId="0" fillId="0" borderId="0" xfId="0" applyFont="1" applyAlignment="1">
      <alignment horizontal="center" vertical="center"/>
    </xf>
    <xf numFmtId="0" fontId="14" fillId="0" borderId="18" xfId="0" applyFont="1" applyBorder="1" applyAlignment="1"/>
    <xf numFmtId="0" fontId="14" fillId="0" borderId="0" xfId="0" applyFont="1" applyBorder="1" applyAlignment="1"/>
    <xf numFmtId="0" fontId="14" fillId="0" borderId="19" xfId="0" applyFont="1" applyBorder="1" applyAlignment="1"/>
    <xf numFmtId="0" fontId="14" fillId="0" borderId="0" xfId="0" applyFont="1" applyBorder="1" applyAlignment="1">
      <alignment horizontal="right"/>
    </xf>
    <xf numFmtId="0" fontId="14" fillId="0" borderId="19" xfId="0" applyFont="1" applyFill="1" applyBorder="1" applyAlignment="1">
      <alignment horizontal="right"/>
    </xf>
    <xf numFmtId="0" fontId="14" fillId="5" borderId="20" xfId="0" applyFont="1" applyFill="1" applyBorder="1" applyAlignment="1"/>
    <xf numFmtId="0" fontId="14" fillId="5" borderId="21" xfId="0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0" fontId="14" fillId="2" borderId="21" xfId="0" applyFont="1" applyFill="1" applyBorder="1" applyAlignment="1"/>
    <xf numFmtId="0" fontId="14" fillId="0" borderId="20" xfId="0" applyFont="1" applyBorder="1" applyAlignment="1"/>
    <xf numFmtId="0" fontId="14" fillId="0" borderId="1" xfId="0" applyFont="1" applyBorder="1" applyAlignment="1"/>
    <xf numFmtId="0" fontId="14" fillId="0" borderId="21" xfId="0" applyFont="1" applyBorder="1" applyAlignment="1"/>
    <xf numFmtId="0" fontId="11" fillId="0" borderId="18" xfId="0" applyFont="1" applyBorder="1" applyAlignment="1"/>
    <xf numFmtId="0" fontId="14" fillId="4" borderId="1" xfId="0" applyFont="1" applyFill="1" applyBorder="1" applyAlignment="1"/>
    <xf numFmtId="0" fontId="14" fillId="4" borderId="14" xfId="0" applyFont="1" applyFill="1" applyBorder="1" applyAlignment="1"/>
    <xf numFmtId="0" fontId="14" fillId="4" borderId="21" xfId="0" applyFont="1" applyFill="1" applyBorder="1" applyAlignment="1"/>
    <xf numFmtId="0" fontId="14" fillId="0" borderId="14" xfId="0" applyFont="1" applyBorder="1" applyAlignment="1"/>
    <xf numFmtId="0" fontId="14" fillId="5" borderId="22" xfId="0" applyFont="1" applyFill="1" applyBorder="1" applyAlignment="1"/>
    <xf numFmtId="0" fontId="14" fillId="4" borderId="23" xfId="0" applyFont="1" applyFill="1" applyBorder="1" applyAlignment="1"/>
    <xf numFmtId="0" fontId="14" fillId="4" borderId="24" xfId="0" applyFont="1" applyFill="1" applyBorder="1" applyAlignment="1"/>
    <xf numFmtId="0" fontId="14" fillId="0" borderId="4" xfId="0" applyFont="1" applyBorder="1" applyAlignment="1"/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/>
    </xf>
    <xf numFmtId="188" fontId="2" fillId="2" borderId="1" xfId="0" applyNumberFormat="1" applyFont="1" applyFill="1" applyBorder="1" applyAlignment="1">
      <alignment vertical="center"/>
    </xf>
    <xf numFmtId="38" fontId="2" fillId="2" borderId="1" xfId="1" applyFont="1" applyFill="1" applyBorder="1" applyAlignment="1">
      <alignment vertical="center"/>
    </xf>
    <xf numFmtId="38" fontId="2" fillId="2" borderId="21" xfId="1" applyFont="1" applyFill="1" applyBorder="1" applyAlignment="1">
      <alignment vertical="center"/>
    </xf>
    <xf numFmtId="0" fontId="2" fillId="5" borderId="23" xfId="0" applyFont="1" applyFill="1" applyBorder="1" applyAlignment="1">
      <alignment vertical="center"/>
    </xf>
    <xf numFmtId="188" fontId="2" fillId="2" borderId="23" xfId="0" applyNumberFormat="1" applyFont="1" applyFill="1" applyBorder="1" applyAlignment="1">
      <alignment vertical="center"/>
    </xf>
    <xf numFmtId="38" fontId="2" fillId="2" borderId="23" xfId="1" applyFont="1" applyFill="1" applyBorder="1" applyAlignment="1">
      <alignment vertical="center"/>
    </xf>
    <xf numFmtId="38" fontId="2" fillId="2" borderId="24" xfId="1" applyFont="1" applyFill="1" applyBorder="1" applyAlignment="1">
      <alignment vertical="center"/>
    </xf>
    <xf numFmtId="0" fontId="9" fillId="4" borderId="3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justify" vertical="center" wrapText="1"/>
    </xf>
    <xf numFmtId="0" fontId="8" fillId="4" borderId="5" xfId="0" applyFont="1" applyFill="1" applyBorder="1" applyAlignment="1">
      <alignment horizontal="justify" vertical="center" wrapText="1"/>
    </xf>
    <xf numFmtId="0" fontId="8" fillId="4" borderId="4" xfId="0" applyFont="1" applyFill="1" applyBorder="1" applyAlignment="1">
      <alignment horizontal="justify" vertical="center" wrapText="1"/>
    </xf>
    <xf numFmtId="0" fontId="9" fillId="4" borderId="3" xfId="0" applyFont="1" applyFill="1" applyBorder="1" applyAlignment="1">
      <alignment horizontal="justify" vertical="center" wrapText="1"/>
    </xf>
    <xf numFmtId="0" fontId="9" fillId="4" borderId="5" xfId="0" applyFont="1" applyFill="1" applyBorder="1" applyAlignment="1">
      <alignment horizontal="justify" vertical="center" wrapText="1"/>
    </xf>
    <xf numFmtId="0" fontId="9" fillId="4" borderId="4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9" fontId="8" fillId="4" borderId="1" xfId="0" applyNumberFormat="1" applyFont="1" applyFill="1" applyBorder="1" applyAlignment="1">
      <alignment horizontal="center" vertical="center" wrapText="1"/>
    </xf>
    <xf numFmtId="9" fontId="8" fillId="4" borderId="13" xfId="0" applyNumberFormat="1" applyFont="1" applyFill="1" applyBorder="1" applyAlignment="1">
      <alignment horizontal="center" vertical="center" wrapText="1"/>
    </xf>
    <xf numFmtId="9" fontId="8" fillId="4" borderId="14" xfId="0" applyNumberFormat="1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4" fillId="0" borderId="8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left" vertical="top" wrapText="1"/>
    </xf>
    <xf numFmtId="0" fontId="11" fillId="0" borderId="5" xfId="0" applyNumberFormat="1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5" fillId="0" borderId="13" xfId="3" applyFont="1" applyFill="1" applyBorder="1" applyAlignment="1">
      <alignment horizontal="center" vertical="center" wrapText="1"/>
    </xf>
    <xf numFmtId="0" fontId="5" fillId="0" borderId="27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vertical="center"/>
    </xf>
    <xf numFmtId="0" fontId="2" fillId="0" borderId="6" xfId="3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center" vertical="center"/>
    </xf>
    <xf numFmtId="0" fontId="2" fillId="0" borderId="10" xfId="3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3" applyFont="1" applyFill="1" applyBorder="1" applyAlignment="1">
      <alignment vertical="center"/>
    </xf>
    <xf numFmtId="0" fontId="2" fillId="0" borderId="7" xfId="3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wrapText="1"/>
    </xf>
    <xf numFmtId="0" fontId="2" fillId="5" borderId="21" xfId="0" applyFont="1" applyFill="1" applyBorder="1" applyAlignment="1">
      <alignment horizont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7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4" fillId="0" borderId="11" xfId="0" applyFont="1" applyBorder="1" applyAlignment="1">
      <alignment horizontal="left" vertical="top"/>
    </xf>
    <xf numFmtId="0" fontId="14" fillId="0" borderId="12" xfId="0" applyFont="1" applyBorder="1" applyAlignment="1">
      <alignment horizontal="left" vertical="top"/>
    </xf>
    <xf numFmtId="0" fontId="20" fillId="5" borderId="37" xfId="0" applyFont="1" applyFill="1" applyBorder="1" applyAlignment="1">
      <alignment horizontal="center" vertical="center" wrapText="1"/>
    </xf>
    <xf numFmtId="0" fontId="20" fillId="5" borderId="38" xfId="0" applyFont="1" applyFill="1" applyBorder="1" applyAlignment="1">
      <alignment horizontal="center" vertical="center" wrapText="1"/>
    </xf>
    <xf numFmtId="0" fontId="20" fillId="5" borderId="35" xfId="0" applyFont="1" applyFill="1" applyBorder="1" applyAlignment="1">
      <alignment horizontal="center" vertical="center" wrapText="1"/>
    </xf>
    <xf numFmtId="0" fontId="20" fillId="5" borderId="37" xfId="0" applyFont="1" applyFill="1" applyBorder="1" applyAlignment="1">
      <alignment horizontal="center" vertical="center"/>
    </xf>
    <xf numFmtId="0" fontId="20" fillId="5" borderId="38" xfId="0" applyFont="1" applyFill="1" applyBorder="1" applyAlignment="1">
      <alignment horizontal="center" vertical="center"/>
    </xf>
    <xf numFmtId="0" fontId="20" fillId="5" borderId="35" xfId="0" applyFont="1" applyFill="1" applyBorder="1" applyAlignment="1">
      <alignment horizontal="center" vertical="center"/>
    </xf>
    <xf numFmtId="0" fontId="20" fillId="5" borderId="20" xfId="0" applyFont="1" applyFill="1" applyBorder="1" applyAlignment="1">
      <alignment horizontal="center" vertical="center"/>
    </xf>
    <xf numFmtId="0" fontId="20" fillId="5" borderId="22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87" fontId="2" fillId="5" borderId="1" xfId="0" applyNumberFormat="1" applyFont="1" applyFill="1" applyBorder="1" applyAlignment="1">
      <alignment horizontal="center" vertical="center" wrapText="1"/>
    </xf>
    <xf numFmtId="187" fontId="2" fillId="5" borderId="21" xfId="0" applyNumberFormat="1" applyFont="1" applyFill="1" applyBorder="1" applyAlignment="1">
      <alignment horizontal="center" vertical="center" wrapText="1"/>
    </xf>
  </cellXfs>
  <cellStyles count="4">
    <cellStyle name="パーセント" xfId="2" builtinId="5"/>
    <cellStyle name="桁区切り" xfId="1" builtinId="6"/>
    <cellStyle name="標準" xfId="0" builtinId="0"/>
    <cellStyle name="標準_排出量要因分析シート（日本建設機械工業会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295;&#12304;&#36039;&#26009;&#65303;&#12305;&#20840;&#22269;&#12506;&#12483;&#12488;&#21332;&#20250;&#12288;&#12487;&#12540;&#12479;&#12471;&#12540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入力（基礎）"/>
      <sheetName val="コード"/>
      <sheetName val="係数一覧"/>
      <sheetName val="発熱量"/>
      <sheetName val="CO2量"/>
      <sheetName val="入力（業務）"/>
      <sheetName val="係数一覧（業務）"/>
      <sheetName val="【別紙1】参加者リスト"/>
      <sheetName val="【別紙2】各企業の目標水準値"/>
      <sheetName val="【別紙3】変更点"/>
      <sheetName val="【別紙4-1】実績（基準年度）"/>
      <sheetName val="【別紙4-2】実績 (BAU)"/>
      <sheetName val="【別紙5-1】要因分析（実排出）"/>
      <sheetName val="【別紙5-2】要因分析（調整後）"/>
      <sheetName val="【別紙5-3】要因分析（業界指定）"/>
      <sheetName val="【別紙6】対策リスト"/>
      <sheetName val="【別紙7】クレジット活用実績"/>
      <sheetName val="【別紙8】業務部門の対策と削減効果"/>
      <sheetName val="業務における取組説明"/>
    </sheetNames>
    <sheetDataSet>
      <sheetData sheetId="0"/>
      <sheetData sheetId="1">
        <row r="2">
          <cell r="C2" t="str">
            <v>全国ペット協会</v>
          </cell>
        </row>
        <row r="63">
          <cell r="D63">
            <v>212</v>
          </cell>
          <cell r="E63">
            <v>212</v>
          </cell>
          <cell r="G63">
            <v>212</v>
          </cell>
        </row>
        <row r="69">
          <cell r="D69">
            <v>27.5</v>
          </cell>
          <cell r="E69">
            <v>27.5</v>
          </cell>
          <cell r="G69">
            <v>27.5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tabSelected="1" view="pageBreakPreview" topLeftCell="A3" zoomScale="60" zoomScaleNormal="100" workbookViewId="0">
      <selection activeCell="P23" sqref="P23"/>
    </sheetView>
  </sheetViews>
  <sheetFormatPr defaultRowHeight="13.5" x14ac:dyDescent="0.15"/>
  <cols>
    <col min="1" max="1" width="29" customWidth="1"/>
    <col min="2" max="2" width="28.125" customWidth="1"/>
    <col min="3" max="3" width="9.875" customWidth="1"/>
    <col min="4" max="4" width="20.125" customWidth="1"/>
  </cols>
  <sheetData>
    <row r="1" spans="1:4" ht="15.75" x14ac:dyDescent="0.25">
      <c r="A1" s="1"/>
      <c r="B1" s="1"/>
      <c r="C1" s="1"/>
      <c r="D1" s="2"/>
    </row>
    <row r="2" spans="1:4" ht="18.75" x14ac:dyDescent="0.15">
      <c r="A2" s="219" t="s">
        <v>0</v>
      </c>
      <c r="B2" s="219"/>
      <c r="C2" s="219"/>
      <c r="D2" s="219"/>
    </row>
    <row r="3" spans="1:4" ht="15" x14ac:dyDescent="0.25">
      <c r="A3" s="1"/>
      <c r="B3" s="1"/>
      <c r="C3" s="220" t="str">
        <f>'[1]入力（基礎）'!C2</f>
        <v>全国ペット協会</v>
      </c>
      <c r="D3" s="220"/>
    </row>
    <row r="4" spans="1:4" ht="15" x14ac:dyDescent="0.25">
      <c r="A4" s="1"/>
      <c r="B4" s="1"/>
      <c r="C4" s="1"/>
      <c r="D4" s="1"/>
    </row>
    <row r="5" spans="1:4" ht="15" x14ac:dyDescent="0.15">
      <c r="A5" s="3" t="s">
        <v>1</v>
      </c>
      <c r="B5" s="3" t="s">
        <v>2</v>
      </c>
      <c r="C5" s="3" t="s">
        <v>3</v>
      </c>
      <c r="D5" s="3" t="s">
        <v>4</v>
      </c>
    </row>
    <row r="6" spans="1:4" ht="15" x14ac:dyDescent="0.15">
      <c r="A6" s="221" t="s">
        <v>5</v>
      </c>
      <c r="B6" s="4"/>
      <c r="C6" s="5">
        <v>95</v>
      </c>
      <c r="D6" s="6"/>
    </row>
    <row r="7" spans="1:4" ht="15" x14ac:dyDescent="0.15">
      <c r="A7" s="222"/>
      <c r="B7" s="7"/>
      <c r="C7" s="8"/>
      <c r="D7" s="6"/>
    </row>
    <row r="8" spans="1:4" ht="15" x14ac:dyDescent="0.15">
      <c r="A8" s="223"/>
      <c r="B8" s="7"/>
      <c r="C8" s="8"/>
      <c r="D8" s="6"/>
    </row>
    <row r="9" spans="1:4" ht="15" x14ac:dyDescent="0.15">
      <c r="A9" s="224" t="s">
        <v>6</v>
      </c>
      <c r="B9" s="4"/>
      <c r="C9" s="5">
        <v>95</v>
      </c>
      <c r="D9" s="6"/>
    </row>
    <row r="10" spans="1:4" ht="15" x14ac:dyDescent="0.15">
      <c r="A10" s="225"/>
      <c r="B10" s="7"/>
      <c r="C10" s="8"/>
      <c r="D10" s="6"/>
    </row>
    <row r="11" spans="1:4" ht="15" x14ac:dyDescent="0.15">
      <c r="A11" s="226"/>
      <c r="B11" s="7"/>
      <c r="C11" s="8"/>
      <c r="D11" s="6"/>
    </row>
    <row r="12" spans="1:4" ht="15" x14ac:dyDescent="0.15">
      <c r="A12" s="216" t="s">
        <v>7</v>
      </c>
      <c r="B12" s="4"/>
      <c r="C12" s="5">
        <v>95</v>
      </c>
      <c r="D12" s="9"/>
    </row>
    <row r="13" spans="1:4" ht="15" x14ac:dyDescent="0.15">
      <c r="A13" s="217"/>
      <c r="B13" s="7"/>
      <c r="C13" s="8"/>
      <c r="D13" s="6"/>
    </row>
    <row r="14" spans="1:4" ht="15" x14ac:dyDescent="0.15">
      <c r="A14" s="218"/>
      <c r="B14" s="7"/>
      <c r="C14" s="8"/>
      <c r="D14" s="6"/>
    </row>
    <row r="15" spans="1:4" ht="15" x14ac:dyDescent="0.15">
      <c r="A15" s="216" t="s">
        <v>8</v>
      </c>
      <c r="B15" s="4"/>
      <c r="C15" s="5">
        <v>95</v>
      </c>
      <c r="D15" s="6"/>
    </row>
    <row r="16" spans="1:4" ht="15" x14ac:dyDescent="0.15">
      <c r="A16" s="217"/>
      <c r="B16" s="7"/>
      <c r="C16" s="8"/>
      <c r="D16" s="6"/>
    </row>
    <row r="17" spans="1:4" ht="15" x14ac:dyDescent="0.15">
      <c r="A17" s="218"/>
      <c r="B17" s="7"/>
      <c r="C17" s="8"/>
      <c r="D17" s="6"/>
    </row>
    <row r="18" spans="1:4" ht="15" x14ac:dyDescent="0.15">
      <c r="A18" s="216" t="s">
        <v>9</v>
      </c>
      <c r="B18" s="4"/>
      <c r="C18" s="5">
        <v>95</v>
      </c>
      <c r="D18" s="6"/>
    </row>
    <row r="19" spans="1:4" ht="15" x14ac:dyDescent="0.15">
      <c r="A19" s="217"/>
      <c r="B19" s="7"/>
      <c r="C19" s="8"/>
      <c r="D19" s="6"/>
    </row>
    <row r="20" spans="1:4" ht="15" x14ac:dyDescent="0.15">
      <c r="A20" s="218"/>
      <c r="B20" s="7"/>
      <c r="C20" s="8"/>
      <c r="D20" s="6"/>
    </row>
    <row r="21" spans="1:4" ht="15" x14ac:dyDescent="0.15">
      <c r="A21" s="216" t="s">
        <v>10</v>
      </c>
      <c r="B21" s="4"/>
      <c r="C21" s="5">
        <v>95</v>
      </c>
      <c r="D21" s="9"/>
    </row>
    <row r="22" spans="1:4" ht="15" x14ac:dyDescent="0.15">
      <c r="A22" s="217"/>
      <c r="B22" s="7"/>
      <c r="C22" s="8"/>
      <c r="D22" s="6"/>
    </row>
    <row r="23" spans="1:4" ht="15" x14ac:dyDescent="0.15">
      <c r="A23" s="218"/>
      <c r="B23" s="7"/>
      <c r="C23" s="8"/>
      <c r="D23" s="6"/>
    </row>
    <row r="24" spans="1:4" ht="15" x14ac:dyDescent="0.15">
      <c r="A24" s="216" t="s">
        <v>11</v>
      </c>
      <c r="B24" s="4"/>
      <c r="C24" s="5">
        <v>95</v>
      </c>
      <c r="D24" s="6"/>
    </row>
    <row r="25" spans="1:4" ht="15" x14ac:dyDescent="0.15">
      <c r="A25" s="217"/>
      <c r="B25" s="7"/>
      <c r="C25" s="8"/>
      <c r="D25" s="6"/>
    </row>
    <row r="26" spans="1:4" ht="15" x14ac:dyDescent="0.15">
      <c r="A26" s="218"/>
      <c r="B26" s="7"/>
      <c r="C26" s="8"/>
      <c r="D26" s="6"/>
    </row>
    <row r="27" spans="1:4" ht="15" x14ac:dyDescent="0.15">
      <c r="A27" s="216" t="s">
        <v>12</v>
      </c>
      <c r="B27" s="4"/>
      <c r="C27" s="5">
        <v>95</v>
      </c>
      <c r="D27" s="6"/>
    </row>
    <row r="28" spans="1:4" ht="15" x14ac:dyDescent="0.15">
      <c r="A28" s="217"/>
      <c r="B28" s="7"/>
      <c r="C28" s="8"/>
      <c r="D28" s="6"/>
    </row>
    <row r="29" spans="1:4" ht="15" x14ac:dyDescent="0.15">
      <c r="A29" s="218"/>
      <c r="B29" s="7"/>
      <c r="C29" s="8"/>
      <c r="D29" s="6"/>
    </row>
    <row r="30" spans="1:4" ht="15" x14ac:dyDescent="0.15">
      <c r="A30" s="216" t="s">
        <v>13</v>
      </c>
      <c r="B30" s="4"/>
      <c r="C30" s="5">
        <v>95</v>
      </c>
      <c r="D30" s="6"/>
    </row>
    <row r="31" spans="1:4" ht="15" x14ac:dyDescent="0.15">
      <c r="A31" s="217"/>
      <c r="B31" s="7"/>
      <c r="C31" s="8"/>
      <c r="D31" s="6"/>
    </row>
    <row r="32" spans="1:4" ht="15" x14ac:dyDescent="0.15">
      <c r="A32" s="218"/>
      <c r="B32" s="7"/>
      <c r="C32" s="8"/>
      <c r="D32" s="6"/>
    </row>
    <row r="33" spans="1:4" ht="15" x14ac:dyDescent="0.15">
      <c r="A33" s="216" t="s">
        <v>14</v>
      </c>
      <c r="B33" s="4"/>
      <c r="C33" s="5">
        <v>95</v>
      </c>
      <c r="D33" s="6"/>
    </row>
    <row r="34" spans="1:4" ht="15" x14ac:dyDescent="0.15">
      <c r="A34" s="217"/>
      <c r="B34" s="7"/>
      <c r="C34" s="8"/>
      <c r="D34" s="6"/>
    </row>
    <row r="35" spans="1:4" ht="15" x14ac:dyDescent="0.15">
      <c r="A35" s="218"/>
      <c r="B35" s="7"/>
      <c r="C35" s="8"/>
      <c r="D35" s="6"/>
    </row>
    <row r="36" spans="1:4" ht="15" x14ac:dyDescent="0.15">
      <c r="A36" s="226" t="s">
        <v>15</v>
      </c>
      <c r="B36" s="4"/>
      <c r="C36" s="5">
        <v>95</v>
      </c>
      <c r="D36" s="6"/>
    </row>
    <row r="37" spans="1:4" ht="15" x14ac:dyDescent="0.15">
      <c r="A37" s="227"/>
      <c r="B37" s="7"/>
      <c r="C37" s="8"/>
      <c r="D37" s="6"/>
    </row>
    <row r="38" spans="1:4" ht="15" x14ac:dyDescent="0.15">
      <c r="A38" s="227"/>
      <c r="B38" s="7"/>
      <c r="C38" s="8"/>
      <c r="D38" s="6"/>
    </row>
    <row r="39" spans="1:4" ht="15" x14ac:dyDescent="0.15">
      <c r="A39" s="226"/>
      <c r="B39" s="4"/>
      <c r="C39" s="5"/>
      <c r="D39" s="6"/>
    </row>
    <row r="40" spans="1:4" ht="15" x14ac:dyDescent="0.15">
      <c r="A40" s="227"/>
      <c r="B40" s="7"/>
      <c r="C40" s="8"/>
      <c r="D40" s="6"/>
    </row>
    <row r="41" spans="1:4" ht="15" x14ac:dyDescent="0.15">
      <c r="A41" s="227"/>
      <c r="B41" s="7"/>
      <c r="C41" s="8"/>
      <c r="D41" s="6"/>
    </row>
    <row r="42" spans="1:4" ht="15" x14ac:dyDescent="0.25">
      <c r="A42" s="10"/>
      <c r="B42" s="10"/>
      <c r="C42" s="10"/>
      <c r="D42" s="10"/>
    </row>
    <row r="43" spans="1:4" ht="15" x14ac:dyDescent="0.25">
      <c r="A43" s="1" t="s">
        <v>16</v>
      </c>
      <c r="B43" s="1"/>
      <c r="C43" s="1"/>
      <c r="D43" s="1"/>
    </row>
    <row r="44" spans="1:4" x14ac:dyDescent="0.15">
      <c r="A44" s="228" t="s">
        <v>17</v>
      </c>
      <c r="B44" s="229"/>
      <c r="C44" s="229"/>
      <c r="D44" s="230"/>
    </row>
    <row r="45" spans="1:4" x14ac:dyDescent="0.15">
      <c r="A45" s="231"/>
      <c r="B45" s="232"/>
      <c r="C45" s="232"/>
      <c r="D45" s="233"/>
    </row>
    <row r="46" spans="1:4" x14ac:dyDescent="0.15">
      <c r="A46" s="231"/>
      <c r="B46" s="232"/>
      <c r="C46" s="232"/>
      <c r="D46" s="233"/>
    </row>
    <row r="47" spans="1:4" x14ac:dyDescent="0.15">
      <c r="A47" s="231"/>
      <c r="B47" s="232"/>
      <c r="C47" s="232"/>
      <c r="D47" s="233"/>
    </row>
    <row r="48" spans="1:4" x14ac:dyDescent="0.15">
      <c r="A48" s="231"/>
      <c r="B48" s="232"/>
      <c r="C48" s="232"/>
      <c r="D48" s="233"/>
    </row>
    <row r="49" spans="1:4" x14ac:dyDescent="0.15">
      <c r="A49" s="231"/>
      <c r="B49" s="232"/>
      <c r="C49" s="232"/>
      <c r="D49" s="233"/>
    </row>
    <row r="50" spans="1:4" x14ac:dyDescent="0.15">
      <c r="A50" s="231"/>
      <c r="B50" s="232"/>
      <c r="C50" s="232"/>
      <c r="D50" s="233"/>
    </row>
    <row r="51" spans="1:4" x14ac:dyDescent="0.15">
      <c r="A51" s="231"/>
      <c r="B51" s="232"/>
      <c r="C51" s="232"/>
      <c r="D51" s="233"/>
    </row>
    <row r="52" spans="1:4" x14ac:dyDescent="0.15">
      <c r="A52" s="231"/>
      <c r="B52" s="232"/>
      <c r="C52" s="232"/>
      <c r="D52" s="233"/>
    </row>
    <row r="53" spans="1:4" x14ac:dyDescent="0.15">
      <c r="A53" s="231"/>
      <c r="B53" s="232"/>
      <c r="C53" s="232"/>
      <c r="D53" s="233"/>
    </row>
    <row r="54" spans="1:4" x14ac:dyDescent="0.15">
      <c r="A54" s="231"/>
      <c r="B54" s="232"/>
      <c r="C54" s="232"/>
      <c r="D54" s="233"/>
    </row>
    <row r="55" spans="1:4" x14ac:dyDescent="0.15">
      <c r="A55" s="231"/>
      <c r="B55" s="232"/>
      <c r="C55" s="232"/>
      <c r="D55" s="233"/>
    </row>
    <row r="56" spans="1:4" x14ac:dyDescent="0.15">
      <c r="A56" s="234"/>
      <c r="B56" s="235"/>
      <c r="C56" s="235"/>
      <c r="D56" s="236"/>
    </row>
    <row r="57" spans="1:4" ht="15" x14ac:dyDescent="0.25">
      <c r="A57" s="10"/>
      <c r="B57" s="10"/>
      <c r="C57" s="10"/>
      <c r="D57" s="10"/>
    </row>
    <row r="58" spans="1:4" ht="15" x14ac:dyDescent="0.25">
      <c r="A58" s="1" t="s">
        <v>18</v>
      </c>
      <c r="B58" s="1"/>
      <c r="C58" s="1"/>
      <c r="D58" s="1"/>
    </row>
    <row r="59" spans="1:4" x14ac:dyDescent="0.15">
      <c r="A59" s="228" t="s">
        <v>19</v>
      </c>
      <c r="B59" s="229"/>
      <c r="C59" s="229"/>
      <c r="D59" s="230"/>
    </row>
    <row r="60" spans="1:4" x14ac:dyDescent="0.15">
      <c r="A60" s="231"/>
      <c r="B60" s="232"/>
      <c r="C60" s="232"/>
      <c r="D60" s="233"/>
    </row>
    <row r="61" spans="1:4" x14ac:dyDescent="0.15">
      <c r="A61" s="231"/>
      <c r="B61" s="232"/>
      <c r="C61" s="232"/>
      <c r="D61" s="233"/>
    </row>
    <row r="62" spans="1:4" x14ac:dyDescent="0.15">
      <c r="A62" s="231"/>
      <c r="B62" s="232"/>
      <c r="C62" s="232"/>
      <c r="D62" s="233"/>
    </row>
    <row r="63" spans="1:4" x14ac:dyDescent="0.15">
      <c r="A63" s="231"/>
      <c r="B63" s="232"/>
      <c r="C63" s="232"/>
      <c r="D63" s="233"/>
    </row>
    <row r="64" spans="1:4" x14ac:dyDescent="0.15">
      <c r="A64" s="231"/>
      <c r="B64" s="232"/>
      <c r="C64" s="232"/>
      <c r="D64" s="233"/>
    </row>
    <row r="65" spans="1:4" x14ac:dyDescent="0.15">
      <c r="A65" s="231"/>
      <c r="B65" s="232"/>
      <c r="C65" s="232"/>
      <c r="D65" s="233"/>
    </row>
    <row r="66" spans="1:4" x14ac:dyDescent="0.15">
      <c r="A66" s="231"/>
      <c r="B66" s="232"/>
      <c r="C66" s="232"/>
      <c r="D66" s="233"/>
    </row>
    <row r="67" spans="1:4" x14ac:dyDescent="0.15">
      <c r="A67" s="231"/>
      <c r="B67" s="232"/>
      <c r="C67" s="232"/>
      <c r="D67" s="233"/>
    </row>
    <row r="68" spans="1:4" x14ac:dyDescent="0.15">
      <c r="A68" s="231"/>
      <c r="B68" s="232"/>
      <c r="C68" s="232"/>
      <c r="D68" s="233"/>
    </row>
    <row r="69" spans="1:4" x14ac:dyDescent="0.15">
      <c r="A69" s="231"/>
      <c r="B69" s="232"/>
      <c r="C69" s="232"/>
      <c r="D69" s="233"/>
    </row>
    <row r="70" spans="1:4" x14ac:dyDescent="0.15">
      <c r="A70" s="234"/>
      <c r="B70" s="235"/>
      <c r="C70" s="235"/>
      <c r="D70" s="236"/>
    </row>
  </sheetData>
  <mergeCells count="16">
    <mergeCell ref="A36:A38"/>
    <mergeCell ref="A39:A41"/>
    <mergeCell ref="A44:D56"/>
    <mergeCell ref="A59:D70"/>
    <mergeCell ref="A18:A20"/>
    <mergeCell ref="A21:A23"/>
    <mergeCell ref="A24:A26"/>
    <mergeCell ref="A27:A29"/>
    <mergeCell ref="A30:A32"/>
    <mergeCell ref="A33:A35"/>
    <mergeCell ref="A15:A17"/>
    <mergeCell ref="A2:D2"/>
    <mergeCell ref="C3:D3"/>
    <mergeCell ref="A6:A8"/>
    <mergeCell ref="A9:A11"/>
    <mergeCell ref="A12:A14"/>
  </mergeCells>
  <phoneticPr fontId="3"/>
  <pageMargins left="0.7" right="0.7" top="0.75" bottom="0.75" header="0.3" footer="0.3"/>
  <pageSetup paperSize="9" scale="76" orientation="portrait" r:id="rId1"/>
  <headerFooter>
    <oddHeader>&amp;R&amp;"Calibri"&amp;B&amp;18【別紙1】参加者リスト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BreakPreview" zoomScale="60" zoomScaleNormal="100" workbookViewId="0">
      <selection activeCell="H43" sqref="H43"/>
    </sheetView>
  </sheetViews>
  <sheetFormatPr defaultRowHeight="13.5" x14ac:dyDescent="0.15"/>
  <cols>
    <col min="1" max="10" width="14.375" customWidth="1"/>
  </cols>
  <sheetData>
    <row r="1" spans="1:10" ht="14.25" thickBot="1" x14ac:dyDescent="0.25">
      <c r="A1" s="181"/>
      <c r="B1" s="181"/>
      <c r="C1" s="181"/>
      <c r="D1" s="181"/>
      <c r="E1" s="181"/>
      <c r="F1" s="181"/>
      <c r="G1" s="181"/>
      <c r="H1" s="181"/>
      <c r="I1" s="181"/>
      <c r="J1" s="182"/>
    </row>
    <row r="2" spans="1:10" ht="15.75" x14ac:dyDescent="0.15">
      <c r="A2" s="303" t="s">
        <v>210</v>
      </c>
      <c r="B2" s="304"/>
      <c r="C2" s="304"/>
      <c r="D2" s="304"/>
      <c r="E2" s="304"/>
      <c r="F2" s="304"/>
      <c r="G2" s="304"/>
      <c r="H2" s="304"/>
      <c r="I2" s="304"/>
      <c r="J2" s="305"/>
    </row>
    <row r="3" spans="1:10" x14ac:dyDescent="0.2">
      <c r="A3" s="183"/>
      <c r="B3" s="184"/>
      <c r="C3" s="184"/>
      <c r="D3" s="184"/>
      <c r="E3" s="184"/>
      <c r="F3" s="184"/>
      <c r="G3" s="184"/>
      <c r="H3" s="184"/>
      <c r="I3" s="184"/>
      <c r="J3" s="185"/>
    </row>
    <row r="4" spans="1:10" x14ac:dyDescent="0.2">
      <c r="A4" s="183" t="s">
        <v>211</v>
      </c>
      <c r="B4" s="184"/>
      <c r="C4" s="184"/>
      <c r="D4" s="184"/>
      <c r="E4" s="184"/>
      <c r="F4" s="184"/>
      <c r="G4" s="184"/>
      <c r="H4" s="184"/>
      <c r="I4" s="186"/>
      <c r="J4" s="187" t="s">
        <v>212</v>
      </c>
    </row>
    <row r="5" spans="1:10" x14ac:dyDescent="0.2">
      <c r="A5" s="188"/>
      <c r="B5" s="38" t="s">
        <v>213</v>
      </c>
      <c r="C5" s="38" t="s">
        <v>214</v>
      </c>
      <c r="D5" s="38" t="s">
        <v>215</v>
      </c>
      <c r="E5" s="38" t="s">
        <v>216</v>
      </c>
      <c r="F5" s="38" t="s">
        <v>217</v>
      </c>
      <c r="G5" s="38" t="s">
        <v>218</v>
      </c>
      <c r="H5" s="38" t="s">
        <v>219</v>
      </c>
      <c r="I5" s="38" t="s">
        <v>220</v>
      </c>
      <c r="J5" s="189" t="s">
        <v>221</v>
      </c>
    </row>
    <row r="6" spans="1:10" x14ac:dyDescent="0.2">
      <c r="A6" s="188" t="s">
        <v>222</v>
      </c>
      <c r="B6" s="190">
        <f>B12+B18+B24</f>
        <v>0</v>
      </c>
      <c r="C6" s="190">
        <f>C12+C18+C24</f>
        <v>0</v>
      </c>
      <c r="D6" s="190">
        <f t="shared" ref="D6:J7" si="0">D12+D18+D24</f>
        <v>0</v>
      </c>
      <c r="E6" s="190">
        <f t="shared" si="0"/>
        <v>0</v>
      </c>
      <c r="F6" s="190">
        <f t="shared" si="0"/>
        <v>0</v>
      </c>
      <c r="G6" s="190">
        <f t="shared" si="0"/>
        <v>0</v>
      </c>
      <c r="H6" s="190">
        <f t="shared" si="0"/>
        <v>0</v>
      </c>
      <c r="I6" s="190">
        <f t="shared" si="0"/>
        <v>0</v>
      </c>
      <c r="J6" s="191">
        <f t="shared" si="0"/>
        <v>0</v>
      </c>
    </row>
    <row r="7" spans="1:10" x14ac:dyDescent="0.2">
      <c r="A7" s="188" t="s">
        <v>223</v>
      </c>
      <c r="B7" s="190">
        <f>B13+B19+B25</f>
        <v>0</v>
      </c>
      <c r="C7" s="190">
        <f>C13+C19+C25</f>
        <v>0</v>
      </c>
      <c r="D7" s="190">
        <f t="shared" si="0"/>
        <v>0</v>
      </c>
      <c r="E7" s="190">
        <f t="shared" si="0"/>
        <v>0</v>
      </c>
      <c r="F7" s="190">
        <f t="shared" si="0"/>
        <v>0</v>
      </c>
      <c r="G7" s="190">
        <f t="shared" si="0"/>
        <v>0</v>
      </c>
      <c r="H7" s="190">
        <f t="shared" si="0"/>
        <v>0</v>
      </c>
      <c r="I7" s="190">
        <f t="shared" si="0"/>
        <v>0</v>
      </c>
      <c r="J7" s="191">
        <f t="shared" si="0"/>
        <v>0</v>
      </c>
    </row>
    <row r="8" spans="1:10" hidden="1" x14ac:dyDescent="0.2">
      <c r="A8" s="192" t="s">
        <v>224</v>
      </c>
      <c r="B8" s="193"/>
      <c r="C8" s="193"/>
      <c r="D8" s="193"/>
      <c r="E8" s="193"/>
      <c r="F8" s="193"/>
      <c r="G8" s="193"/>
      <c r="H8" s="193"/>
      <c r="I8" s="193"/>
      <c r="J8" s="194"/>
    </row>
    <row r="9" spans="1:10" x14ac:dyDescent="0.2">
      <c r="A9" s="183"/>
      <c r="B9" s="184"/>
      <c r="C9" s="184"/>
      <c r="D9" s="184"/>
      <c r="E9" s="184"/>
      <c r="F9" s="184"/>
      <c r="G9" s="184"/>
      <c r="H9" s="184"/>
      <c r="I9" s="184"/>
      <c r="J9" s="185"/>
    </row>
    <row r="10" spans="1:10" x14ac:dyDescent="0.2">
      <c r="A10" s="195" t="s">
        <v>225</v>
      </c>
      <c r="B10" s="184"/>
      <c r="C10" s="184"/>
      <c r="D10" s="184"/>
      <c r="E10" s="184"/>
      <c r="F10" s="184"/>
      <c r="G10" s="184"/>
      <c r="H10" s="184"/>
      <c r="I10" s="186"/>
      <c r="J10" s="187" t="s">
        <v>212</v>
      </c>
    </row>
    <row r="11" spans="1:10" x14ac:dyDescent="0.2">
      <c r="A11" s="188"/>
      <c r="B11" s="38" t="s">
        <v>213</v>
      </c>
      <c r="C11" s="38" t="s">
        <v>214</v>
      </c>
      <c r="D11" s="38" t="s">
        <v>215</v>
      </c>
      <c r="E11" s="38" t="s">
        <v>216</v>
      </c>
      <c r="F11" s="38" t="s">
        <v>217</v>
      </c>
      <c r="G11" s="38" t="s">
        <v>218</v>
      </c>
      <c r="H11" s="38" t="s">
        <v>219</v>
      </c>
      <c r="I11" s="38" t="s">
        <v>220</v>
      </c>
      <c r="J11" s="189" t="s">
        <v>221</v>
      </c>
    </row>
    <row r="12" spans="1:10" x14ac:dyDescent="0.2">
      <c r="A12" s="188" t="s">
        <v>222</v>
      </c>
      <c r="B12" s="196"/>
      <c r="C12" s="197"/>
      <c r="D12" s="196"/>
      <c r="E12" s="196"/>
      <c r="F12" s="196"/>
      <c r="G12" s="196"/>
      <c r="H12" s="196"/>
      <c r="I12" s="196"/>
      <c r="J12" s="198"/>
    </row>
    <row r="13" spans="1:10" x14ac:dyDescent="0.2">
      <c r="A13" s="188" t="s">
        <v>223</v>
      </c>
      <c r="B13" s="196"/>
      <c r="C13" s="197"/>
      <c r="D13" s="196"/>
      <c r="E13" s="196"/>
      <c r="F13" s="196"/>
      <c r="G13" s="196"/>
      <c r="H13" s="196"/>
      <c r="I13" s="196"/>
      <c r="J13" s="198"/>
    </row>
    <row r="14" spans="1:10" hidden="1" x14ac:dyDescent="0.2">
      <c r="A14" s="192" t="s">
        <v>224</v>
      </c>
      <c r="B14" s="193"/>
      <c r="C14" s="199"/>
      <c r="D14" s="193"/>
      <c r="E14" s="193"/>
      <c r="F14" s="193"/>
      <c r="G14" s="193"/>
      <c r="H14" s="193"/>
      <c r="I14" s="193"/>
      <c r="J14" s="194"/>
    </row>
    <row r="15" spans="1:10" x14ac:dyDescent="0.2">
      <c r="A15" s="183"/>
      <c r="B15" s="184"/>
      <c r="C15" s="184"/>
      <c r="D15" s="184"/>
      <c r="E15" s="184"/>
      <c r="F15" s="184"/>
      <c r="G15" s="184"/>
      <c r="H15" s="184"/>
      <c r="I15" s="184"/>
      <c r="J15" s="185"/>
    </row>
    <row r="16" spans="1:10" x14ac:dyDescent="0.2">
      <c r="A16" s="183" t="s">
        <v>226</v>
      </c>
      <c r="B16" s="184"/>
      <c r="C16" s="184"/>
      <c r="D16" s="184"/>
      <c r="E16" s="184"/>
      <c r="F16" s="184"/>
      <c r="G16" s="184"/>
      <c r="H16" s="184"/>
      <c r="I16" s="186"/>
      <c r="J16" s="187" t="s">
        <v>212</v>
      </c>
    </row>
    <row r="17" spans="1:10" x14ac:dyDescent="0.2">
      <c r="A17" s="188"/>
      <c r="B17" s="38" t="s">
        <v>213</v>
      </c>
      <c r="C17" s="38" t="s">
        <v>214</v>
      </c>
      <c r="D17" s="38" t="s">
        <v>215</v>
      </c>
      <c r="E17" s="38" t="s">
        <v>216</v>
      </c>
      <c r="F17" s="38" t="s">
        <v>217</v>
      </c>
      <c r="G17" s="38" t="s">
        <v>218</v>
      </c>
      <c r="H17" s="38" t="s">
        <v>219</v>
      </c>
      <c r="I17" s="38" t="s">
        <v>220</v>
      </c>
      <c r="J17" s="189" t="s">
        <v>221</v>
      </c>
    </row>
    <row r="18" spans="1:10" x14ac:dyDescent="0.2">
      <c r="A18" s="188" t="s">
        <v>227</v>
      </c>
      <c r="B18" s="196"/>
      <c r="C18" s="196"/>
      <c r="D18" s="196"/>
      <c r="E18" s="196"/>
      <c r="F18" s="196"/>
      <c r="G18" s="196"/>
      <c r="H18" s="196"/>
      <c r="I18" s="196"/>
      <c r="J18" s="198"/>
    </row>
    <row r="19" spans="1:10" x14ac:dyDescent="0.2">
      <c r="A19" s="188" t="s">
        <v>223</v>
      </c>
      <c r="B19" s="196"/>
      <c r="C19" s="196"/>
      <c r="D19" s="196"/>
      <c r="E19" s="196"/>
      <c r="F19" s="196"/>
      <c r="G19" s="196"/>
      <c r="H19" s="196"/>
      <c r="I19" s="196"/>
      <c r="J19" s="198"/>
    </row>
    <row r="20" spans="1:10" hidden="1" x14ac:dyDescent="0.2">
      <c r="A20" s="192" t="s">
        <v>224</v>
      </c>
      <c r="B20" s="193"/>
      <c r="C20" s="193"/>
      <c r="D20" s="193"/>
      <c r="E20" s="193"/>
      <c r="F20" s="193"/>
      <c r="G20" s="193"/>
      <c r="H20" s="193"/>
      <c r="I20" s="193"/>
      <c r="J20" s="194"/>
    </row>
    <row r="21" spans="1:10" x14ac:dyDescent="0.2">
      <c r="A21" s="183"/>
      <c r="B21" s="184"/>
      <c r="C21" s="184"/>
      <c r="D21" s="184"/>
      <c r="E21" s="184"/>
      <c r="F21" s="184"/>
      <c r="G21" s="184"/>
      <c r="H21" s="184"/>
      <c r="I21" s="184"/>
      <c r="J21" s="185"/>
    </row>
    <row r="22" spans="1:10" x14ac:dyDescent="0.2">
      <c r="A22" s="183" t="s">
        <v>228</v>
      </c>
      <c r="B22" s="184"/>
      <c r="C22" s="184"/>
      <c r="D22" s="184"/>
      <c r="E22" s="184"/>
      <c r="F22" s="184"/>
      <c r="G22" s="184"/>
      <c r="H22" s="184"/>
      <c r="I22" s="186"/>
      <c r="J22" s="187" t="s">
        <v>212</v>
      </c>
    </row>
    <row r="23" spans="1:10" x14ac:dyDescent="0.2">
      <c r="A23" s="188"/>
      <c r="B23" s="38" t="s">
        <v>213</v>
      </c>
      <c r="C23" s="38" t="s">
        <v>214</v>
      </c>
      <c r="D23" s="38" t="s">
        <v>215</v>
      </c>
      <c r="E23" s="38" t="s">
        <v>216</v>
      </c>
      <c r="F23" s="38" t="s">
        <v>217</v>
      </c>
      <c r="G23" s="38" t="s">
        <v>218</v>
      </c>
      <c r="H23" s="38" t="s">
        <v>219</v>
      </c>
      <c r="I23" s="38" t="s">
        <v>220</v>
      </c>
      <c r="J23" s="189" t="s">
        <v>221</v>
      </c>
    </row>
    <row r="24" spans="1:10" x14ac:dyDescent="0.2">
      <c r="A24" s="188" t="s">
        <v>227</v>
      </c>
      <c r="B24" s="196"/>
      <c r="C24" s="196"/>
      <c r="D24" s="196"/>
      <c r="E24" s="196"/>
      <c r="F24" s="196"/>
      <c r="G24" s="196"/>
      <c r="H24" s="196"/>
      <c r="I24" s="196"/>
      <c r="J24" s="198"/>
    </row>
    <row r="25" spans="1:10" ht="14.25" thickBot="1" x14ac:dyDescent="0.25">
      <c r="A25" s="200" t="s">
        <v>223</v>
      </c>
      <c r="B25" s="201"/>
      <c r="C25" s="201"/>
      <c r="D25" s="201"/>
      <c r="E25" s="201"/>
      <c r="F25" s="201"/>
      <c r="G25" s="201"/>
      <c r="H25" s="201"/>
      <c r="I25" s="201"/>
      <c r="J25" s="202"/>
    </row>
    <row r="26" spans="1:10" hidden="1" x14ac:dyDescent="0.2">
      <c r="A26" s="203" t="s">
        <v>224</v>
      </c>
      <c r="B26" s="203"/>
      <c r="C26" s="203"/>
      <c r="D26" s="203"/>
      <c r="E26" s="203"/>
      <c r="F26" s="203"/>
      <c r="G26" s="203"/>
      <c r="H26" s="203"/>
      <c r="I26" s="203"/>
      <c r="J26" s="203"/>
    </row>
    <row r="27" spans="1:10" x14ac:dyDescent="0.2">
      <c r="A27" s="181"/>
      <c r="B27" s="181"/>
      <c r="C27" s="181"/>
      <c r="D27" s="181"/>
      <c r="E27" s="181"/>
      <c r="F27" s="181"/>
      <c r="G27" s="181"/>
      <c r="H27" s="181"/>
      <c r="I27" s="181"/>
      <c r="J27" s="181"/>
    </row>
    <row r="28" spans="1:10" x14ac:dyDescent="0.15">
      <c r="A28" s="306" t="s">
        <v>229</v>
      </c>
      <c r="B28" s="307"/>
      <c r="C28" s="307"/>
      <c r="D28" s="307"/>
      <c r="E28" s="307"/>
      <c r="F28" s="307"/>
      <c r="G28" s="307"/>
      <c r="H28" s="307"/>
      <c r="I28" s="307"/>
      <c r="J28" s="308"/>
    </row>
    <row r="29" spans="1:10" x14ac:dyDescent="0.15">
      <c r="A29" s="309"/>
      <c r="B29" s="310"/>
      <c r="C29" s="310"/>
      <c r="D29" s="310"/>
      <c r="E29" s="310"/>
      <c r="F29" s="310"/>
      <c r="G29" s="310"/>
      <c r="H29" s="310"/>
      <c r="I29" s="310"/>
      <c r="J29" s="311"/>
    </row>
  </sheetData>
  <mergeCells count="2">
    <mergeCell ref="A2:J2"/>
    <mergeCell ref="A28:J29"/>
  </mergeCells>
  <phoneticPr fontId="3"/>
  <pageMargins left="0.7" right="0.7" top="0.75" bottom="0.75" header="0.3" footer="0.3"/>
  <pageSetup paperSize="9" scale="62" orientation="portrait" r:id="rId1"/>
  <headerFooter>
    <oddHeader>&amp;R&amp;"Calibri"&amp;B&amp;18【別紙7】クレジット活用実績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view="pageBreakPreview" zoomScale="60" zoomScaleNormal="100" workbookViewId="0">
      <selection activeCell="H43" sqref="H43"/>
    </sheetView>
  </sheetViews>
  <sheetFormatPr defaultRowHeight="13.5" x14ac:dyDescent="0.15"/>
  <cols>
    <col min="1" max="1" width="3.375" customWidth="1"/>
    <col min="2" max="2" width="10.5" customWidth="1"/>
    <col min="3" max="3" width="36.75" bestFit="1" customWidth="1"/>
    <col min="4" max="9" width="19.125" customWidth="1"/>
  </cols>
  <sheetData>
    <row r="1" spans="1:9" ht="16.5" thickBot="1" x14ac:dyDescent="0.2">
      <c r="A1" s="204"/>
      <c r="B1" s="204"/>
      <c r="C1" s="204"/>
      <c r="D1" s="204"/>
      <c r="E1" s="204"/>
      <c r="F1" s="204"/>
      <c r="G1" s="205"/>
      <c r="H1" s="204"/>
      <c r="I1" s="2"/>
    </row>
    <row r="2" spans="1:9" ht="18" thickBot="1" x14ac:dyDescent="0.2">
      <c r="A2" s="204"/>
      <c r="B2" s="320" t="s">
        <v>230</v>
      </c>
      <c r="C2" s="321"/>
      <c r="D2" s="321"/>
      <c r="E2" s="321"/>
      <c r="F2" s="321"/>
      <c r="G2" s="321"/>
      <c r="H2" s="321"/>
      <c r="I2" s="322"/>
    </row>
    <row r="3" spans="1:9" ht="15.75" thickTop="1" x14ac:dyDescent="0.15">
      <c r="A3" s="204"/>
      <c r="B3" s="323"/>
      <c r="C3" s="324" t="s">
        <v>231</v>
      </c>
      <c r="D3" s="324" t="s">
        <v>232</v>
      </c>
      <c r="E3" s="324"/>
      <c r="F3" s="324"/>
      <c r="G3" s="324"/>
      <c r="H3" s="324"/>
      <c r="I3" s="325"/>
    </row>
    <row r="4" spans="1:9" ht="15" x14ac:dyDescent="0.15">
      <c r="A4" s="204"/>
      <c r="B4" s="300"/>
      <c r="C4" s="296"/>
      <c r="D4" s="326" t="s">
        <v>233</v>
      </c>
      <c r="E4" s="326"/>
      <c r="F4" s="326"/>
      <c r="G4" s="327" t="s">
        <v>234</v>
      </c>
      <c r="H4" s="327"/>
      <c r="I4" s="328"/>
    </row>
    <row r="5" spans="1:9" ht="15" x14ac:dyDescent="0.15">
      <c r="A5" s="204"/>
      <c r="B5" s="300"/>
      <c r="C5" s="296"/>
      <c r="D5" s="206" t="s">
        <v>206</v>
      </c>
      <c r="E5" s="206" t="s">
        <v>235</v>
      </c>
      <c r="F5" s="206" t="s">
        <v>236</v>
      </c>
      <c r="G5" s="206" t="s">
        <v>206</v>
      </c>
      <c r="H5" s="206" t="s">
        <v>235</v>
      </c>
      <c r="I5" s="207" t="s">
        <v>236</v>
      </c>
    </row>
    <row r="6" spans="1:9" ht="15" x14ac:dyDescent="0.15">
      <c r="A6" s="204"/>
      <c r="B6" s="312" t="s">
        <v>237</v>
      </c>
      <c r="C6" s="208" t="s">
        <v>238</v>
      </c>
      <c r="D6" s="209">
        <v>0</v>
      </c>
      <c r="E6" s="209">
        <v>0</v>
      </c>
      <c r="F6" s="209">
        <v>0</v>
      </c>
      <c r="G6" s="210">
        <v>0</v>
      </c>
      <c r="H6" s="210">
        <v>0</v>
      </c>
      <c r="I6" s="211">
        <v>0</v>
      </c>
    </row>
    <row r="7" spans="1:9" ht="15" x14ac:dyDescent="0.15">
      <c r="A7" s="204"/>
      <c r="B7" s="313"/>
      <c r="C7" s="208" t="s">
        <v>239</v>
      </c>
      <c r="D7" s="209">
        <v>0</v>
      </c>
      <c r="E7" s="209">
        <v>0</v>
      </c>
      <c r="F7" s="209">
        <v>0</v>
      </c>
      <c r="G7" s="210">
        <v>0</v>
      </c>
      <c r="H7" s="210">
        <v>0</v>
      </c>
      <c r="I7" s="211">
        <v>0</v>
      </c>
    </row>
    <row r="8" spans="1:9" ht="15" x14ac:dyDescent="0.15">
      <c r="A8" s="204"/>
      <c r="B8" s="313"/>
      <c r="C8" s="208" t="s">
        <v>240</v>
      </c>
      <c r="D8" s="209">
        <v>0</v>
      </c>
      <c r="E8" s="209">
        <v>0</v>
      </c>
      <c r="F8" s="209">
        <v>0</v>
      </c>
      <c r="G8" s="210">
        <v>0</v>
      </c>
      <c r="H8" s="210">
        <v>0</v>
      </c>
      <c r="I8" s="211">
        <v>0</v>
      </c>
    </row>
    <row r="9" spans="1:9" ht="15" x14ac:dyDescent="0.15">
      <c r="A9" s="204"/>
      <c r="B9" s="313"/>
      <c r="C9" s="208" t="s">
        <v>241</v>
      </c>
      <c r="D9" s="209">
        <v>0</v>
      </c>
      <c r="E9" s="209">
        <v>0</v>
      </c>
      <c r="F9" s="209">
        <v>0</v>
      </c>
      <c r="G9" s="210">
        <v>0</v>
      </c>
      <c r="H9" s="210">
        <v>0</v>
      </c>
      <c r="I9" s="211">
        <v>0</v>
      </c>
    </row>
    <row r="10" spans="1:9" ht="15" x14ac:dyDescent="0.15">
      <c r="A10" s="204"/>
      <c r="B10" s="313"/>
      <c r="C10" s="208" t="s">
        <v>242</v>
      </c>
      <c r="D10" s="209">
        <v>0</v>
      </c>
      <c r="E10" s="209">
        <v>0</v>
      </c>
      <c r="F10" s="209">
        <v>0</v>
      </c>
      <c r="G10" s="210">
        <v>0</v>
      </c>
      <c r="H10" s="210">
        <v>0</v>
      </c>
      <c r="I10" s="211">
        <v>0</v>
      </c>
    </row>
    <row r="11" spans="1:9" ht="15" x14ac:dyDescent="0.15">
      <c r="A11" s="204"/>
      <c r="B11" s="313"/>
      <c r="C11" s="208" t="s">
        <v>243</v>
      </c>
      <c r="D11" s="209">
        <v>0</v>
      </c>
      <c r="E11" s="209">
        <v>0</v>
      </c>
      <c r="F11" s="209">
        <v>0</v>
      </c>
      <c r="G11" s="210">
        <v>0</v>
      </c>
      <c r="H11" s="210">
        <v>0</v>
      </c>
      <c r="I11" s="211">
        <v>0</v>
      </c>
    </row>
    <row r="12" spans="1:9" ht="15" x14ac:dyDescent="0.15">
      <c r="A12" s="204"/>
      <c r="B12" s="313"/>
      <c r="C12" s="208"/>
      <c r="D12" s="209"/>
      <c r="E12" s="209"/>
      <c r="F12" s="209"/>
      <c r="G12" s="210"/>
      <c r="H12" s="210"/>
      <c r="I12" s="211"/>
    </row>
    <row r="13" spans="1:9" ht="15" x14ac:dyDescent="0.15">
      <c r="A13" s="204"/>
      <c r="B13" s="314"/>
      <c r="C13" s="208"/>
      <c r="D13" s="209"/>
      <c r="E13" s="209"/>
      <c r="F13" s="209"/>
      <c r="G13" s="210"/>
      <c r="H13" s="210"/>
      <c r="I13" s="211"/>
    </row>
    <row r="14" spans="1:9" ht="15" x14ac:dyDescent="0.15">
      <c r="A14" s="204"/>
      <c r="B14" s="315" t="s">
        <v>244</v>
      </c>
      <c r="C14" s="208" t="s">
        <v>245</v>
      </c>
      <c r="D14" s="209">
        <v>0</v>
      </c>
      <c r="E14" s="209">
        <v>0</v>
      </c>
      <c r="F14" s="209">
        <v>0</v>
      </c>
      <c r="G14" s="210">
        <v>0</v>
      </c>
      <c r="H14" s="210">
        <v>0</v>
      </c>
      <c r="I14" s="211">
        <v>0</v>
      </c>
    </row>
    <row r="15" spans="1:9" ht="15" x14ac:dyDescent="0.15">
      <c r="A15" s="204"/>
      <c r="B15" s="316"/>
      <c r="C15" s="208" t="s">
        <v>246</v>
      </c>
      <c r="D15" s="209">
        <v>0</v>
      </c>
      <c r="E15" s="209">
        <v>0</v>
      </c>
      <c r="F15" s="209">
        <v>0</v>
      </c>
      <c r="G15" s="210">
        <v>0</v>
      </c>
      <c r="H15" s="210">
        <v>0</v>
      </c>
      <c r="I15" s="211">
        <v>0</v>
      </c>
    </row>
    <row r="16" spans="1:9" ht="15" x14ac:dyDescent="0.15">
      <c r="A16" s="204"/>
      <c r="B16" s="316"/>
      <c r="C16" s="208" t="s">
        <v>247</v>
      </c>
      <c r="D16" s="209">
        <v>0</v>
      </c>
      <c r="E16" s="209">
        <v>0</v>
      </c>
      <c r="F16" s="209">
        <v>0</v>
      </c>
      <c r="G16" s="210">
        <v>0</v>
      </c>
      <c r="H16" s="210">
        <v>0</v>
      </c>
      <c r="I16" s="211">
        <v>0</v>
      </c>
    </row>
    <row r="17" spans="1:9" ht="15" x14ac:dyDescent="0.15">
      <c r="A17" s="204"/>
      <c r="B17" s="316"/>
      <c r="C17" s="208" t="s">
        <v>248</v>
      </c>
      <c r="D17" s="209">
        <v>0</v>
      </c>
      <c r="E17" s="209">
        <v>0</v>
      </c>
      <c r="F17" s="209">
        <v>0</v>
      </c>
      <c r="G17" s="210">
        <v>0</v>
      </c>
      <c r="H17" s="210">
        <v>0</v>
      </c>
      <c r="I17" s="211">
        <v>0</v>
      </c>
    </row>
    <row r="18" spans="1:9" ht="15" x14ac:dyDescent="0.15">
      <c r="A18" s="204"/>
      <c r="B18" s="316"/>
      <c r="C18" s="208" t="s">
        <v>249</v>
      </c>
      <c r="D18" s="209">
        <v>0</v>
      </c>
      <c r="E18" s="209">
        <v>0</v>
      </c>
      <c r="F18" s="209">
        <v>0</v>
      </c>
      <c r="G18" s="210">
        <v>0</v>
      </c>
      <c r="H18" s="210">
        <v>0</v>
      </c>
      <c r="I18" s="211">
        <v>0</v>
      </c>
    </row>
    <row r="19" spans="1:9" ht="15" x14ac:dyDescent="0.15">
      <c r="A19" s="204"/>
      <c r="B19" s="317"/>
      <c r="C19" s="208"/>
      <c r="D19" s="209"/>
      <c r="E19" s="209"/>
      <c r="F19" s="209"/>
      <c r="G19" s="210"/>
      <c r="H19" s="210"/>
      <c r="I19" s="211"/>
    </row>
    <row r="20" spans="1:9" ht="15" x14ac:dyDescent="0.15">
      <c r="A20" s="204"/>
      <c r="B20" s="315" t="s">
        <v>250</v>
      </c>
      <c r="C20" s="208" t="s">
        <v>251</v>
      </c>
      <c r="D20" s="209">
        <v>0</v>
      </c>
      <c r="E20" s="209">
        <v>0</v>
      </c>
      <c r="F20" s="209">
        <v>0</v>
      </c>
      <c r="G20" s="210">
        <v>0</v>
      </c>
      <c r="H20" s="210">
        <v>0</v>
      </c>
      <c r="I20" s="211">
        <v>0</v>
      </c>
    </row>
    <row r="21" spans="1:9" ht="15" x14ac:dyDescent="0.15">
      <c r="A21" s="204"/>
      <c r="B21" s="316"/>
      <c r="C21" s="208" t="s">
        <v>252</v>
      </c>
      <c r="D21" s="209">
        <v>0</v>
      </c>
      <c r="E21" s="209">
        <v>0</v>
      </c>
      <c r="F21" s="209">
        <v>0</v>
      </c>
      <c r="G21" s="210">
        <v>0</v>
      </c>
      <c r="H21" s="210">
        <v>0</v>
      </c>
      <c r="I21" s="211">
        <v>0</v>
      </c>
    </row>
    <row r="22" spans="1:9" ht="15" x14ac:dyDescent="0.15">
      <c r="A22" s="204"/>
      <c r="B22" s="316"/>
      <c r="C22" s="208" t="s">
        <v>253</v>
      </c>
      <c r="D22" s="209">
        <v>0</v>
      </c>
      <c r="E22" s="209">
        <v>0</v>
      </c>
      <c r="F22" s="209">
        <v>0</v>
      </c>
      <c r="G22" s="210">
        <v>0</v>
      </c>
      <c r="H22" s="210">
        <v>0</v>
      </c>
      <c r="I22" s="211">
        <v>0</v>
      </c>
    </row>
    <row r="23" spans="1:9" ht="15" x14ac:dyDescent="0.15">
      <c r="A23" s="204"/>
      <c r="B23" s="317"/>
      <c r="C23" s="208"/>
      <c r="D23" s="209"/>
      <c r="E23" s="209"/>
      <c r="F23" s="209"/>
      <c r="G23" s="210"/>
      <c r="H23" s="210"/>
      <c r="I23" s="211"/>
    </row>
    <row r="24" spans="1:9" ht="15" x14ac:dyDescent="0.15">
      <c r="A24" s="204"/>
      <c r="B24" s="318" t="s">
        <v>254</v>
      </c>
      <c r="C24" s="208" t="s">
        <v>255</v>
      </c>
      <c r="D24" s="209">
        <v>0</v>
      </c>
      <c r="E24" s="209">
        <v>0</v>
      </c>
      <c r="F24" s="209">
        <v>0</v>
      </c>
      <c r="G24" s="210">
        <v>0</v>
      </c>
      <c r="H24" s="210">
        <v>0</v>
      </c>
      <c r="I24" s="211">
        <v>0</v>
      </c>
    </row>
    <row r="25" spans="1:9" ht="15" x14ac:dyDescent="0.15">
      <c r="A25" s="204"/>
      <c r="B25" s="318"/>
      <c r="C25" s="208" t="s">
        <v>256</v>
      </c>
      <c r="D25" s="209">
        <v>0</v>
      </c>
      <c r="E25" s="209">
        <v>0</v>
      </c>
      <c r="F25" s="209">
        <v>0</v>
      </c>
      <c r="G25" s="210">
        <v>0</v>
      </c>
      <c r="H25" s="210">
        <v>0</v>
      </c>
      <c r="I25" s="211">
        <v>0</v>
      </c>
    </row>
    <row r="26" spans="1:9" ht="15.75" thickBot="1" x14ac:dyDescent="0.2">
      <c r="A26" s="204"/>
      <c r="B26" s="319"/>
      <c r="C26" s="212" t="s">
        <v>257</v>
      </c>
      <c r="D26" s="213">
        <v>0</v>
      </c>
      <c r="E26" s="213">
        <v>0</v>
      </c>
      <c r="F26" s="213">
        <v>0</v>
      </c>
      <c r="G26" s="214">
        <v>0</v>
      </c>
      <c r="H26" s="214">
        <v>0</v>
      </c>
      <c r="I26" s="215">
        <v>0</v>
      </c>
    </row>
  </sheetData>
  <mergeCells count="10">
    <mergeCell ref="B6:B13"/>
    <mergeCell ref="B14:B19"/>
    <mergeCell ref="B20:B23"/>
    <mergeCell ref="B24:B26"/>
    <mergeCell ref="B2:I2"/>
    <mergeCell ref="B3:B5"/>
    <mergeCell ref="C3:C5"/>
    <mergeCell ref="D3:I3"/>
    <mergeCell ref="D4:F4"/>
    <mergeCell ref="G4:I4"/>
  </mergeCells>
  <phoneticPr fontId="3"/>
  <pageMargins left="0.7" right="0.7" top="0.75" bottom="0.75" header="0.3" footer="0.3"/>
  <pageSetup paperSize="9" scale="54" orientation="portrait" r:id="rId1"/>
  <headerFooter>
    <oddHeader>&amp;R&amp;"Calibri"&amp;B&amp;18【別紙8】業務部門の対策と削減効果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view="pageBreakPreview" zoomScale="60" zoomScaleNormal="100" workbookViewId="0">
      <selection activeCell="H43" sqref="H43"/>
    </sheetView>
  </sheetViews>
  <sheetFormatPr defaultRowHeight="13.5" x14ac:dyDescent="0.15"/>
  <cols>
    <col min="1" max="10" width="8.625" customWidth="1"/>
  </cols>
  <sheetData>
    <row r="1" spans="1:10" ht="15.75" x14ac:dyDescent="0.25">
      <c r="A1" s="1"/>
      <c r="B1" s="1"/>
      <c r="C1" s="1"/>
      <c r="D1" s="1"/>
      <c r="E1" s="1"/>
      <c r="F1" s="1"/>
      <c r="G1" s="1"/>
      <c r="H1" s="1"/>
      <c r="I1" s="237"/>
      <c r="J1" s="237"/>
    </row>
    <row r="2" spans="1:10" ht="18.75" x14ac:dyDescent="0.15">
      <c r="A2" s="238" t="s">
        <v>20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0" ht="15.75" x14ac:dyDescent="0.15">
      <c r="A3" s="11"/>
      <c r="B3" s="12"/>
      <c r="C3" s="12"/>
      <c r="D3" s="12"/>
      <c r="E3" s="12"/>
      <c r="F3" s="12"/>
      <c r="G3" s="239" t="str">
        <f>'[1]入力（基礎）'!C2</f>
        <v>全国ペット協会</v>
      </c>
      <c r="H3" s="239"/>
      <c r="I3" s="239"/>
      <c r="J3" s="239"/>
    </row>
    <row r="4" spans="1:10" ht="15" x14ac:dyDescent="0.25">
      <c r="A4" s="13" t="s">
        <v>21</v>
      </c>
      <c r="B4" s="14"/>
      <c r="C4" s="14"/>
      <c r="D4" s="14"/>
      <c r="E4" s="14"/>
      <c r="F4" s="14"/>
      <c r="G4" s="14"/>
      <c r="H4" s="14"/>
      <c r="I4" s="1"/>
      <c r="J4" s="1"/>
    </row>
    <row r="5" spans="1:10" ht="15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" x14ac:dyDescent="0.15">
      <c r="A6" s="240" t="s">
        <v>1</v>
      </c>
      <c r="B6" s="241"/>
      <c r="C6" s="240" t="s">
        <v>22</v>
      </c>
      <c r="D6" s="241"/>
      <c r="E6" s="240" t="s">
        <v>23</v>
      </c>
      <c r="F6" s="241"/>
      <c r="G6" s="240" t="s">
        <v>24</v>
      </c>
      <c r="H6" s="241"/>
      <c r="I6" s="244" t="s">
        <v>25</v>
      </c>
      <c r="J6" s="245"/>
    </row>
    <row r="7" spans="1:10" ht="15" x14ac:dyDescent="0.15">
      <c r="A7" s="242"/>
      <c r="B7" s="243"/>
      <c r="C7" s="242"/>
      <c r="D7" s="243"/>
      <c r="E7" s="242"/>
      <c r="F7" s="243"/>
      <c r="G7" s="242"/>
      <c r="H7" s="243"/>
      <c r="I7" s="244" t="s">
        <v>26</v>
      </c>
      <c r="J7" s="245"/>
    </row>
    <row r="8" spans="1:10" ht="15" x14ac:dyDescent="0.15">
      <c r="A8" s="246"/>
      <c r="B8" s="227"/>
      <c r="C8" s="247"/>
      <c r="D8" s="248"/>
      <c r="E8" s="248"/>
      <c r="F8" s="248"/>
      <c r="G8" s="249"/>
      <c r="H8" s="248"/>
      <c r="I8" s="249"/>
      <c r="J8" s="248"/>
    </row>
    <row r="9" spans="1:10" ht="15" x14ac:dyDescent="0.15">
      <c r="A9" s="246"/>
      <c r="B9" s="227"/>
      <c r="C9" s="247"/>
      <c r="D9" s="248"/>
      <c r="E9" s="248"/>
      <c r="F9" s="248"/>
      <c r="G9" s="249"/>
      <c r="H9" s="248"/>
      <c r="I9" s="249"/>
      <c r="J9" s="248"/>
    </row>
    <row r="10" spans="1:10" ht="15" x14ac:dyDescent="0.15">
      <c r="A10" s="246"/>
      <c r="B10" s="227"/>
      <c r="C10" s="247"/>
      <c r="D10" s="248"/>
      <c r="E10" s="248"/>
      <c r="F10" s="248"/>
      <c r="G10" s="249"/>
      <c r="H10" s="248"/>
      <c r="I10" s="249"/>
      <c r="J10" s="248"/>
    </row>
    <row r="11" spans="1:10" ht="15" x14ac:dyDescent="0.15">
      <c r="A11" s="246"/>
      <c r="B11" s="227"/>
      <c r="C11" s="247"/>
      <c r="D11" s="248"/>
      <c r="E11" s="248"/>
      <c r="F11" s="248"/>
      <c r="G11" s="250"/>
      <c r="H11" s="251"/>
      <c r="I11" s="250"/>
      <c r="J11" s="251"/>
    </row>
    <row r="12" spans="1:10" ht="15" x14ac:dyDescent="0.15">
      <c r="A12" s="246"/>
      <c r="B12" s="227"/>
      <c r="C12" s="247"/>
      <c r="D12" s="248"/>
      <c r="E12" s="248"/>
      <c r="F12" s="248"/>
      <c r="G12" s="250"/>
      <c r="H12" s="251"/>
      <c r="I12" s="250"/>
      <c r="J12" s="251"/>
    </row>
    <row r="13" spans="1:10" ht="15" x14ac:dyDescent="0.15">
      <c r="A13" s="246"/>
      <c r="B13" s="227"/>
      <c r="C13" s="247"/>
      <c r="D13" s="248"/>
      <c r="E13" s="248"/>
      <c r="F13" s="248"/>
      <c r="G13" s="250"/>
      <c r="H13" s="251"/>
      <c r="I13" s="250"/>
      <c r="J13" s="251"/>
    </row>
    <row r="14" spans="1:10" ht="15" x14ac:dyDescent="0.15">
      <c r="A14" s="246"/>
      <c r="B14" s="227"/>
      <c r="C14" s="247"/>
      <c r="D14" s="248"/>
      <c r="E14" s="248"/>
      <c r="F14" s="248"/>
      <c r="G14" s="250"/>
      <c r="H14" s="251"/>
      <c r="I14" s="250"/>
      <c r="J14" s="251"/>
    </row>
    <row r="15" spans="1:10" ht="15" x14ac:dyDescent="0.15">
      <c r="A15" s="246"/>
      <c r="B15" s="227"/>
      <c r="C15" s="247"/>
      <c r="D15" s="248"/>
      <c r="E15" s="248"/>
      <c r="F15" s="248"/>
      <c r="G15" s="250"/>
      <c r="H15" s="251"/>
      <c r="I15" s="250"/>
      <c r="J15" s="251"/>
    </row>
    <row r="16" spans="1:10" ht="15" x14ac:dyDescent="0.15">
      <c r="A16" s="246"/>
      <c r="B16" s="227"/>
      <c r="C16" s="247"/>
      <c r="D16" s="248"/>
      <c r="E16" s="248"/>
      <c r="F16" s="248"/>
      <c r="G16" s="250"/>
      <c r="H16" s="251"/>
      <c r="I16" s="250"/>
      <c r="J16" s="251"/>
    </row>
    <row r="17" spans="1:10" ht="15" x14ac:dyDescent="0.15">
      <c r="A17" s="246"/>
      <c r="B17" s="227"/>
      <c r="C17" s="247"/>
      <c r="D17" s="248"/>
      <c r="E17" s="248"/>
      <c r="F17" s="248"/>
      <c r="G17" s="250"/>
      <c r="H17" s="251"/>
      <c r="I17" s="250"/>
      <c r="J17" s="251"/>
    </row>
    <row r="18" spans="1:10" ht="15" x14ac:dyDescent="0.15">
      <c r="A18" s="246"/>
      <c r="B18" s="227"/>
      <c r="C18" s="247"/>
      <c r="D18" s="248"/>
      <c r="E18" s="248"/>
      <c r="F18" s="248"/>
      <c r="G18" s="250"/>
      <c r="H18" s="251"/>
      <c r="I18" s="250"/>
      <c r="J18" s="251"/>
    </row>
    <row r="19" spans="1:10" ht="15" x14ac:dyDescent="0.15">
      <c r="A19" s="246"/>
      <c r="B19" s="227"/>
      <c r="C19" s="247"/>
      <c r="D19" s="248"/>
      <c r="E19" s="248"/>
      <c r="F19" s="248"/>
      <c r="G19" s="250"/>
      <c r="H19" s="251"/>
      <c r="I19" s="250"/>
      <c r="J19" s="251"/>
    </row>
    <row r="20" spans="1:10" ht="15" x14ac:dyDescent="0.15">
      <c r="A20" s="246"/>
      <c r="B20" s="227"/>
      <c r="C20" s="247"/>
      <c r="D20" s="248"/>
      <c r="E20" s="248"/>
      <c r="F20" s="248"/>
      <c r="G20" s="250"/>
      <c r="H20" s="251"/>
      <c r="I20" s="250"/>
      <c r="J20" s="251"/>
    </row>
    <row r="21" spans="1:10" ht="15" x14ac:dyDescent="0.15">
      <c r="A21" s="246"/>
      <c r="B21" s="227"/>
      <c r="C21" s="247"/>
      <c r="D21" s="248"/>
      <c r="E21" s="248"/>
      <c r="F21" s="248"/>
      <c r="G21" s="250"/>
      <c r="H21" s="251"/>
      <c r="I21" s="250"/>
      <c r="J21" s="251"/>
    </row>
    <row r="22" spans="1:10" ht="15" x14ac:dyDescent="0.15">
      <c r="A22" s="246"/>
      <c r="B22" s="227"/>
      <c r="C22" s="247"/>
      <c r="D22" s="248"/>
      <c r="E22" s="248"/>
      <c r="F22" s="248"/>
      <c r="G22" s="250"/>
      <c r="H22" s="251"/>
      <c r="I22" s="250"/>
      <c r="J22" s="251"/>
    </row>
    <row r="23" spans="1:10" ht="15" x14ac:dyDescent="0.15">
      <c r="A23" s="246"/>
      <c r="B23" s="227"/>
      <c r="C23" s="247"/>
      <c r="D23" s="248"/>
      <c r="E23" s="248"/>
      <c r="F23" s="248"/>
      <c r="G23" s="250"/>
      <c r="H23" s="251"/>
      <c r="I23" s="250"/>
      <c r="J23" s="251"/>
    </row>
    <row r="24" spans="1:10" ht="15" x14ac:dyDescent="0.15">
      <c r="A24" s="246"/>
      <c r="B24" s="227"/>
      <c r="C24" s="247"/>
      <c r="D24" s="248"/>
      <c r="E24" s="248"/>
      <c r="F24" s="248"/>
      <c r="G24" s="250"/>
      <c r="H24" s="251"/>
      <c r="I24" s="250"/>
      <c r="J24" s="251"/>
    </row>
    <row r="25" spans="1:10" ht="15" x14ac:dyDescent="0.15">
      <c r="A25" s="246"/>
      <c r="B25" s="227"/>
      <c r="C25" s="247"/>
      <c r="D25" s="248"/>
      <c r="E25" s="248"/>
      <c r="F25" s="248"/>
      <c r="G25" s="250"/>
      <c r="H25" s="251"/>
      <c r="I25" s="250"/>
      <c r="J25" s="251"/>
    </row>
    <row r="26" spans="1:10" ht="15" x14ac:dyDescent="0.15">
      <c r="A26" s="246"/>
      <c r="B26" s="227"/>
      <c r="C26" s="247"/>
      <c r="D26" s="248"/>
      <c r="E26" s="248"/>
      <c r="F26" s="248"/>
      <c r="G26" s="250"/>
      <c r="H26" s="251"/>
      <c r="I26" s="250"/>
      <c r="J26" s="251"/>
    </row>
    <row r="27" spans="1:10" ht="15" x14ac:dyDescent="0.15">
      <c r="A27" s="246"/>
      <c r="B27" s="227"/>
      <c r="C27" s="247"/>
      <c r="D27" s="248"/>
      <c r="E27" s="248"/>
      <c r="F27" s="248"/>
      <c r="G27" s="250"/>
      <c r="H27" s="251"/>
      <c r="I27" s="250"/>
      <c r="J27" s="251"/>
    </row>
    <row r="28" spans="1:10" ht="15" x14ac:dyDescent="0.15">
      <c r="A28" s="246"/>
      <c r="B28" s="227"/>
      <c r="C28" s="247"/>
      <c r="D28" s="248"/>
      <c r="E28" s="248"/>
      <c r="F28" s="248"/>
      <c r="G28" s="250"/>
      <c r="H28" s="251"/>
      <c r="I28" s="250"/>
      <c r="J28" s="251"/>
    </row>
    <row r="29" spans="1:10" ht="15" x14ac:dyDescent="0.15">
      <c r="A29" s="246"/>
      <c r="B29" s="227"/>
      <c r="C29" s="247"/>
      <c r="D29" s="248"/>
      <c r="E29" s="248"/>
      <c r="F29" s="248"/>
      <c r="G29" s="250"/>
      <c r="H29" s="251"/>
      <c r="I29" s="250"/>
      <c r="J29" s="251"/>
    </row>
    <row r="30" spans="1:10" ht="15" x14ac:dyDescent="0.15">
      <c r="A30" s="246"/>
      <c r="B30" s="227"/>
      <c r="C30" s="247"/>
      <c r="D30" s="248"/>
      <c r="E30" s="248"/>
      <c r="F30" s="248"/>
      <c r="G30" s="250"/>
      <c r="H30" s="251"/>
      <c r="I30" s="250"/>
      <c r="J30" s="251"/>
    </row>
    <row r="31" spans="1:10" ht="15" x14ac:dyDescent="0.15">
      <c r="A31" s="246"/>
      <c r="B31" s="227"/>
      <c r="C31" s="247"/>
      <c r="D31" s="248"/>
      <c r="E31" s="248"/>
      <c r="F31" s="248"/>
      <c r="G31" s="250"/>
      <c r="H31" s="251"/>
      <c r="I31" s="250"/>
      <c r="J31" s="251"/>
    </row>
    <row r="32" spans="1:10" ht="15" x14ac:dyDescent="0.15">
      <c r="A32" s="246"/>
      <c r="B32" s="227"/>
      <c r="C32" s="247"/>
      <c r="D32" s="248"/>
      <c r="E32" s="248"/>
      <c r="F32" s="248"/>
      <c r="G32" s="250"/>
      <c r="H32" s="251"/>
      <c r="I32" s="250"/>
      <c r="J32" s="251"/>
    </row>
    <row r="33" spans="1:10" ht="15" x14ac:dyDescent="0.15">
      <c r="A33" s="246"/>
      <c r="B33" s="227"/>
      <c r="C33" s="247"/>
      <c r="D33" s="248"/>
      <c r="E33" s="248"/>
      <c r="F33" s="248"/>
      <c r="G33" s="250"/>
      <c r="H33" s="251"/>
      <c r="I33" s="250"/>
      <c r="J33" s="251"/>
    </row>
    <row r="34" spans="1:10" ht="15" x14ac:dyDescent="0.15">
      <c r="A34" s="246"/>
      <c r="B34" s="227"/>
      <c r="C34" s="247"/>
      <c r="D34" s="248"/>
      <c r="E34" s="248"/>
      <c r="F34" s="248"/>
      <c r="G34" s="250"/>
      <c r="H34" s="251"/>
      <c r="I34" s="250"/>
      <c r="J34" s="251"/>
    </row>
    <row r="35" spans="1:10" ht="15" x14ac:dyDescent="0.15">
      <c r="A35" s="246"/>
      <c r="B35" s="227"/>
      <c r="C35" s="247"/>
      <c r="D35" s="248"/>
      <c r="E35" s="248"/>
      <c r="F35" s="248"/>
      <c r="G35" s="250"/>
      <c r="H35" s="251"/>
      <c r="I35" s="250"/>
      <c r="J35" s="251"/>
    </row>
    <row r="36" spans="1:10" ht="15" x14ac:dyDescent="0.15">
      <c r="A36" s="246"/>
      <c r="B36" s="227"/>
      <c r="C36" s="247"/>
      <c r="D36" s="248"/>
      <c r="E36" s="248"/>
      <c r="F36" s="248"/>
      <c r="G36" s="250"/>
      <c r="H36" s="251"/>
      <c r="I36" s="250"/>
      <c r="J36" s="251"/>
    </row>
    <row r="37" spans="1:10" ht="15" x14ac:dyDescent="0.15">
      <c r="A37" s="246"/>
      <c r="B37" s="227"/>
      <c r="C37" s="247"/>
      <c r="D37" s="248"/>
      <c r="E37" s="248"/>
      <c r="F37" s="248"/>
      <c r="G37" s="250"/>
      <c r="H37" s="251"/>
      <c r="I37" s="250"/>
      <c r="J37" s="251"/>
    </row>
    <row r="38" spans="1:10" ht="15" x14ac:dyDescent="0.15">
      <c r="A38" s="246"/>
      <c r="B38" s="227"/>
      <c r="C38" s="247"/>
      <c r="D38" s="248"/>
      <c r="E38" s="248"/>
      <c r="F38" s="248"/>
      <c r="G38" s="250"/>
      <c r="H38" s="251"/>
      <c r="I38" s="250"/>
      <c r="J38" s="251"/>
    </row>
    <row r="39" spans="1:10" ht="15" x14ac:dyDescent="0.15">
      <c r="A39" s="246"/>
      <c r="B39" s="227"/>
      <c r="C39" s="247"/>
      <c r="D39" s="248"/>
      <c r="E39" s="248"/>
      <c r="F39" s="248"/>
      <c r="G39" s="250"/>
      <c r="H39" s="251"/>
      <c r="I39" s="250"/>
      <c r="J39" s="251"/>
    </row>
    <row r="40" spans="1:10" ht="15" x14ac:dyDescent="0.15">
      <c r="A40" s="246"/>
      <c r="B40" s="227"/>
      <c r="C40" s="247"/>
      <c r="D40" s="248"/>
      <c r="E40" s="248"/>
      <c r="F40" s="248"/>
      <c r="G40" s="250"/>
      <c r="H40" s="251"/>
      <c r="I40" s="250"/>
      <c r="J40" s="251"/>
    </row>
  </sheetData>
  <mergeCells count="174">
    <mergeCell ref="A40:B40"/>
    <mergeCell ref="C40:D40"/>
    <mergeCell ref="E40:F40"/>
    <mergeCell ref="G40:H40"/>
    <mergeCell ref="I40:J40"/>
    <mergeCell ref="A38:B38"/>
    <mergeCell ref="C38:D38"/>
    <mergeCell ref="E38:F38"/>
    <mergeCell ref="G38:H38"/>
    <mergeCell ref="I38:J38"/>
    <mergeCell ref="A39:B39"/>
    <mergeCell ref="C39:D39"/>
    <mergeCell ref="E39:F39"/>
    <mergeCell ref="G39:H39"/>
    <mergeCell ref="I39:J39"/>
    <mergeCell ref="A36:B36"/>
    <mergeCell ref="C36:D36"/>
    <mergeCell ref="E36:F36"/>
    <mergeCell ref="G36:H36"/>
    <mergeCell ref="I36:J36"/>
    <mergeCell ref="A37:B37"/>
    <mergeCell ref="C37:D37"/>
    <mergeCell ref="E37:F37"/>
    <mergeCell ref="G37:H37"/>
    <mergeCell ref="I37:J37"/>
    <mergeCell ref="A34:B34"/>
    <mergeCell ref="C34:D34"/>
    <mergeCell ref="E34:F34"/>
    <mergeCell ref="G34:H34"/>
    <mergeCell ref="I34:J34"/>
    <mergeCell ref="A35:B35"/>
    <mergeCell ref="C35:D35"/>
    <mergeCell ref="E35:F35"/>
    <mergeCell ref="G35:H35"/>
    <mergeCell ref="I35:J35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28:B28"/>
    <mergeCell ref="C28:D28"/>
    <mergeCell ref="E28:F28"/>
    <mergeCell ref="G28:H28"/>
    <mergeCell ref="I28:J28"/>
    <mergeCell ref="A29:B29"/>
    <mergeCell ref="C29:D29"/>
    <mergeCell ref="E29:F29"/>
    <mergeCell ref="G29:H29"/>
    <mergeCell ref="I29:J29"/>
    <mergeCell ref="A26:B26"/>
    <mergeCell ref="C26:D26"/>
    <mergeCell ref="E26:F26"/>
    <mergeCell ref="G26:H26"/>
    <mergeCell ref="I26:J26"/>
    <mergeCell ref="A27:B27"/>
    <mergeCell ref="C27:D27"/>
    <mergeCell ref="E27:F27"/>
    <mergeCell ref="G27:H27"/>
    <mergeCell ref="I27:J27"/>
    <mergeCell ref="A24:B24"/>
    <mergeCell ref="C24:D24"/>
    <mergeCell ref="E24:F24"/>
    <mergeCell ref="G24:H24"/>
    <mergeCell ref="I24:J24"/>
    <mergeCell ref="A25:B25"/>
    <mergeCell ref="C25:D25"/>
    <mergeCell ref="E25:F25"/>
    <mergeCell ref="G25:H25"/>
    <mergeCell ref="I25:J25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A18:B18"/>
    <mergeCell ref="C18:D18"/>
    <mergeCell ref="E18:F18"/>
    <mergeCell ref="G18:H18"/>
    <mergeCell ref="I18:J18"/>
    <mergeCell ref="A19:B19"/>
    <mergeCell ref="C19:D19"/>
    <mergeCell ref="E19:F19"/>
    <mergeCell ref="G19:H19"/>
    <mergeCell ref="I19:J19"/>
    <mergeCell ref="A16:B16"/>
    <mergeCell ref="C16:D16"/>
    <mergeCell ref="E16:F16"/>
    <mergeCell ref="G16:H16"/>
    <mergeCell ref="I16:J16"/>
    <mergeCell ref="A17:B17"/>
    <mergeCell ref="C17:D17"/>
    <mergeCell ref="E17:F17"/>
    <mergeCell ref="G17:H17"/>
    <mergeCell ref="I17:J17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I1:J1"/>
    <mergeCell ref="A2:J2"/>
    <mergeCell ref="G3:J3"/>
    <mergeCell ref="A6:B7"/>
    <mergeCell ref="C6:D7"/>
    <mergeCell ref="E6:F7"/>
    <mergeCell ref="G6:H7"/>
    <mergeCell ref="I6:J6"/>
    <mergeCell ref="I7:J7"/>
  </mergeCells>
  <phoneticPr fontId="3"/>
  <pageMargins left="0.7" right="0.7" top="0.75" bottom="0.75" header="0.3" footer="0.3"/>
  <pageSetup paperSize="9" orientation="portrait" r:id="rId1"/>
  <headerFooter>
    <oddHeader>&amp;R&amp;"Calibri"&amp;B&amp;18【別紙2】各企業の目標水準値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view="pageBreakPreview" zoomScale="60" zoomScaleNormal="100" workbookViewId="0">
      <selection activeCell="H43" sqref="H43"/>
    </sheetView>
  </sheetViews>
  <sheetFormatPr defaultRowHeight="13.5" x14ac:dyDescent="0.15"/>
  <cols>
    <col min="1" max="1" width="21.625" customWidth="1"/>
    <col min="2" max="2" width="9.875" customWidth="1"/>
    <col min="3" max="4" width="20.125" customWidth="1"/>
    <col min="5" max="5" width="31.875" customWidth="1"/>
  </cols>
  <sheetData>
    <row r="1" spans="1:5" ht="15" x14ac:dyDescent="0.25">
      <c r="A1" s="1"/>
      <c r="B1" s="1"/>
      <c r="C1" s="1"/>
      <c r="D1" s="1"/>
      <c r="E1" s="1"/>
    </row>
    <row r="2" spans="1:5" ht="19.5" thickBot="1" x14ac:dyDescent="0.3">
      <c r="A2" s="1"/>
      <c r="B2" s="1"/>
      <c r="C2" s="1"/>
      <c r="D2" s="1"/>
      <c r="E2" s="15"/>
    </row>
    <row r="3" spans="1:5" ht="21" x14ac:dyDescent="0.15">
      <c r="A3" s="252" t="s">
        <v>27</v>
      </c>
      <c r="B3" s="253"/>
      <c r="C3" s="253"/>
      <c r="D3" s="253"/>
      <c r="E3" s="254"/>
    </row>
    <row r="4" spans="1:5" ht="15" x14ac:dyDescent="0.25">
      <c r="A4" s="16"/>
      <c r="B4" s="10"/>
      <c r="C4" s="10"/>
      <c r="D4" s="10"/>
      <c r="E4" s="17"/>
    </row>
    <row r="5" spans="1:5" ht="15" x14ac:dyDescent="0.15">
      <c r="A5" s="18" t="s">
        <v>28</v>
      </c>
      <c r="B5" s="19" t="s">
        <v>29</v>
      </c>
      <c r="C5" s="19" t="s">
        <v>30</v>
      </c>
      <c r="D5" s="19" t="s">
        <v>31</v>
      </c>
      <c r="E5" s="20" t="s">
        <v>32</v>
      </c>
    </row>
    <row r="6" spans="1:5" ht="107.25" customHeight="1" x14ac:dyDescent="0.15">
      <c r="A6" s="21" t="s">
        <v>33</v>
      </c>
      <c r="B6" s="22" t="s">
        <v>34</v>
      </c>
      <c r="C6" s="23" t="s">
        <v>35</v>
      </c>
      <c r="D6" s="23" t="s">
        <v>36</v>
      </c>
      <c r="E6" s="24" t="s">
        <v>37</v>
      </c>
    </row>
    <row r="7" spans="1:5" ht="147" customHeight="1" x14ac:dyDescent="0.15">
      <c r="A7" s="21" t="s">
        <v>38</v>
      </c>
      <c r="B7" s="22" t="s">
        <v>34</v>
      </c>
      <c r="C7" s="23" t="s">
        <v>39</v>
      </c>
      <c r="D7" s="23" t="s">
        <v>40</v>
      </c>
      <c r="E7" s="27" t="s">
        <v>41</v>
      </c>
    </row>
    <row r="8" spans="1:5" ht="15" x14ac:dyDescent="0.15">
      <c r="A8" s="21" t="s">
        <v>42</v>
      </c>
      <c r="B8" s="25"/>
      <c r="C8" s="28"/>
      <c r="D8" s="28"/>
      <c r="E8" s="29"/>
    </row>
    <row r="9" spans="1:5" ht="15" x14ac:dyDescent="0.15">
      <c r="A9" s="21"/>
      <c r="B9" s="25"/>
      <c r="C9" s="25"/>
      <c r="D9" s="25"/>
      <c r="E9" s="29"/>
    </row>
    <row r="10" spans="1:5" ht="15" x14ac:dyDescent="0.15">
      <c r="A10" s="21"/>
      <c r="B10" s="25"/>
      <c r="C10" s="25"/>
      <c r="D10" s="25"/>
      <c r="E10" s="26"/>
    </row>
    <row r="11" spans="1:5" ht="15" x14ac:dyDescent="0.15">
      <c r="A11" s="21" t="s">
        <v>43</v>
      </c>
      <c r="B11" s="25"/>
      <c r="C11" s="25"/>
      <c r="D11" s="28"/>
      <c r="E11" s="29"/>
    </row>
    <row r="12" spans="1:5" ht="15" x14ac:dyDescent="0.15">
      <c r="A12" s="21"/>
      <c r="B12" s="25"/>
      <c r="C12" s="28"/>
      <c r="D12" s="25"/>
      <c r="E12" s="29"/>
    </row>
    <row r="13" spans="1:5" ht="15" x14ac:dyDescent="0.15">
      <c r="A13" s="21"/>
      <c r="B13" s="25"/>
      <c r="C13" s="25"/>
      <c r="D13" s="25"/>
      <c r="E13" s="26"/>
    </row>
    <row r="14" spans="1:5" ht="15" x14ac:dyDescent="0.15">
      <c r="A14" s="21" t="s">
        <v>44</v>
      </c>
      <c r="B14" s="25"/>
      <c r="C14" s="25"/>
      <c r="D14" s="25"/>
      <c r="E14" s="29"/>
    </row>
    <row r="15" spans="1:5" ht="15" x14ac:dyDescent="0.15">
      <c r="A15" s="21"/>
      <c r="B15" s="25"/>
      <c r="C15" s="25"/>
      <c r="D15" s="25"/>
      <c r="E15" s="26"/>
    </row>
    <row r="16" spans="1:5" ht="15" x14ac:dyDescent="0.15">
      <c r="A16" s="21"/>
      <c r="B16" s="25"/>
      <c r="C16" s="25"/>
      <c r="D16" s="25"/>
      <c r="E16" s="26"/>
    </row>
    <row r="17" spans="1:5" ht="15" x14ac:dyDescent="0.15">
      <c r="A17" s="21" t="s">
        <v>45</v>
      </c>
      <c r="B17" s="25"/>
      <c r="C17" s="28"/>
      <c r="D17" s="30"/>
      <c r="E17" s="29"/>
    </row>
    <row r="18" spans="1:5" ht="15.75" thickBot="1" x14ac:dyDescent="0.3">
      <c r="A18" s="31"/>
      <c r="B18" s="32"/>
      <c r="C18" s="32"/>
      <c r="D18" s="32"/>
      <c r="E18" s="33"/>
    </row>
    <row r="19" spans="1:5" ht="15" x14ac:dyDescent="0.25">
      <c r="A19" s="1"/>
      <c r="B19" s="1"/>
      <c r="C19" s="1"/>
      <c r="D19" s="1"/>
      <c r="E19" s="1"/>
    </row>
    <row r="20" spans="1:5" x14ac:dyDescent="0.15">
      <c r="A20" s="255" t="s">
        <v>46</v>
      </c>
      <c r="B20" s="255"/>
      <c r="C20" s="255"/>
      <c r="D20" s="255"/>
      <c r="E20" s="255"/>
    </row>
    <row r="21" spans="1:5" x14ac:dyDescent="0.15">
      <c r="A21" s="255"/>
      <c r="B21" s="255"/>
      <c r="C21" s="255"/>
      <c r="D21" s="255"/>
      <c r="E21" s="255"/>
    </row>
    <row r="22" spans="1:5" x14ac:dyDescent="0.15">
      <c r="A22" s="255"/>
      <c r="B22" s="255"/>
      <c r="C22" s="255"/>
      <c r="D22" s="255"/>
      <c r="E22" s="255"/>
    </row>
    <row r="23" spans="1:5" x14ac:dyDescent="0.15">
      <c r="A23" s="255"/>
      <c r="B23" s="255"/>
      <c r="C23" s="255"/>
      <c r="D23" s="255"/>
      <c r="E23" s="255"/>
    </row>
  </sheetData>
  <mergeCells count="2">
    <mergeCell ref="A3:E3"/>
    <mergeCell ref="A20:E23"/>
  </mergeCells>
  <phoneticPr fontId="3"/>
  <dataValidations count="2">
    <dataValidation type="list" allowBlank="1" showInputMessage="1" showErrorMessage="1" sqref="B6:B7">
      <formula1>$H$5:$H$6</formula1>
    </dataValidation>
    <dataValidation type="list" allowBlank="1" showInputMessage="1" showErrorMessage="1" sqref="B8:B18">
      <formula1>$G$5:$G$8</formula1>
    </dataValidation>
  </dataValidations>
  <pageMargins left="0.7" right="0.7" top="0.75" bottom="0.75" header="0.3" footer="0.3"/>
  <pageSetup paperSize="9" scale="86" orientation="portrait" r:id="rId1"/>
  <headerFooter>
    <oddHeader>&amp;R&amp;"Calibri"&amp;B&amp;18【別紙3】変更点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7"/>
  <sheetViews>
    <sheetView view="pageBreakPreview" zoomScale="60" zoomScaleNormal="100" workbookViewId="0">
      <selection activeCell="H43" sqref="H43"/>
    </sheetView>
  </sheetViews>
  <sheetFormatPr defaultRowHeight="13.5" x14ac:dyDescent="0.15"/>
  <cols>
    <col min="1" max="1" width="18.75" customWidth="1"/>
    <col min="2" max="3" width="14.625" customWidth="1"/>
    <col min="4" max="28" width="10" customWidth="1"/>
    <col min="29" max="30" width="12" bestFit="1" customWidth="1"/>
  </cols>
  <sheetData>
    <row r="1" spans="1:30" ht="15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5"/>
      <c r="AD1" s="36"/>
    </row>
    <row r="2" spans="1:30" ht="15" x14ac:dyDescent="0.15">
      <c r="A2" s="258" t="s">
        <v>47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36"/>
    </row>
    <row r="3" spans="1:30" x14ac:dyDescent="0.2">
      <c r="A3" s="258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34"/>
    </row>
    <row r="4" spans="1:30" x14ac:dyDescent="0.2">
      <c r="A4" s="37" t="s">
        <v>48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</row>
    <row r="5" spans="1:30" x14ac:dyDescent="0.15">
      <c r="A5" s="38" t="s">
        <v>49</v>
      </c>
      <c r="B5" s="38" t="s">
        <v>50</v>
      </c>
      <c r="C5" s="38"/>
      <c r="D5" s="38" t="s">
        <v>51</v>
      </c>
      <c r="E5" s="38" t="s">
        <v>52</v>
      </c>
      <c r="F5" s="38" t="s">
        <v>53</v>
      </c>
      <c r="G5" s="38" t="s">
        <v>54</v>
      </c>
      <c r="H5" s="38" t="s">
        <v>55</v>
      </c>
      <c r="I5" s="38" t="s">
        <v>56</v>
      </c>
      <c r="J5" s="38" t="s">
        <v>57</v>
      </c>
      <c r="K5" s="38" t="s">
        <v>58</v>
      </c>
      <c r="L5" s="38" t="s">
        <v>59</v>
      </c>
      <c r="M5" s="38" t="s">
        <v>60</v>
      </c>
      <c r="N5" s="38" t="s">
        <v>61</v>
      </c>
      <c r="O5" s="38" t="s">
        <v>62</v>
      </c>
      <c r="P5" s="38" t="s">
        <v>63</v>
      </c>
      <c r="Q5" s="38" t="s">
        <v>64</v>
      </c>
      <c r="R5" s="38" t="s">
        <v>65</v>
      </c>
      <c r="S5" s="38" t="s">
        <v>66</v>
      </c>
      <c r="T5" s="38" t="s">
        <v>67</v>
      </c>
      <c r="U5" s="38" t="s">
        <v>68</v>
      </c>
      <c r="V5" s="38" t="s">
        <v>69</v>
      </c>
      <c r="W5" s="38" t="s">
        <v>70</v>
      </c>
      <c r="X5" s="38" t="s">
        <v>71</v>
      </c>
      <c r="Y5" s="38" t="s">
        <v>72</v>
      </c>
      <c r="Z5" s="38" t="s">
        <v>73</v>
      </c>
      <c r="AA5" s="38" t="s">
        <v>74</v>
      </c>
      <c r="AB5" s="38" t="s">
        <v>75</v>
      </c>
      <c r="AC5" s="38" t="s">
        <v>76</v>
      </c>
      <c r="AD5" s="38" t="s">
        <v>77</v>
      </c>
    </row>
    <row r="6" spans="1:30" x14ac:dyDescent="0.2">
      <c r="A6" s="259" t="s">
        <v>82</v>
      </c>
      <c r="B6" s="39" t="s">
        <v>83</v>
      </c>
      <c r="C6" s="39"/>
      <c r="D6" s="40">
        <v>0</v>
      </c>
      <c r="E6" s="40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306.29798830480001</v>
      </c>
      <c r="O6" s="40">
        <v>214.84282841000001</v>
      </c>
      <c r="P6" s="40">
        <v>244.67203962240001</v>
      </c>
      <c r="Q6" s="40">
        <v>234.72939845477501</v>
      </c>
      <c r="R6" s="40">
        <v>258.60689847250001</v>
      </c>
      <c r="S6" s="40">
        <v>188.21397370230002</v>
      </c>
      <c r="T6" s="40">
        <v>212.30245100262499</v>
      </c>
      <c r="U6" s="40">
        <v>153.61271696</v>
      </c>
      <c r="V6" s="40">
        <v>147.78685693200001</v>
      </c>
      <c r="W6" s="40">
        <v>212</v>
      </c>
      <c r="X6" s="40">
        <v>212</v>
      </c>
      <c r="Y6" s="40">
        <v>212</v>
      </c>
      <c r="Z6" s="40">
        <v>212</v>
      </c>
      <c r="AA6" s="40">
        <v>0</v>
      </c>
      <c r="AB6" s="40">
        <v>0</v>
      </c>
      <c r="AC6" s="40">
        <f>IF(ISERROR('[1]入力（基礎）'!$E$63),"",'[1]入力（基礎）'!$E$63)</f>
        <v>212</v>
      </c>
      <c r="AD6" s="40">
        <f>IF(ISERROR('[1]入力（基礎）'!$G$63),"",'[1]入力（基礎）'!$G$63)</f>
        <v>212</v>
      </c>
    </row>
    <row r="7" spans="1:30" x14ac:dyDescent="0.2">
      <c r="A7" s="260"/>
      <c r="B7" s="41" t="s">
        <v>84</v>
      </c>
      <c r="C7" s="41"/>
      <c r="D7" s="42">
        <v>0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0</v>
      </c>
      <c r="M7" s="42">
        <v>0</v>
      </c>
      <c r="N7" s="42">
        <v>1.4448018316264151</v>
      </c>
      <c r="O7" s="42">
        <v>1.0134095679716981</v>
      </c>
      <c r="P7" s="42">
        <v>1.154113394445283</v>
      </c>
      <c r="Q7" s="42">
        <v>1.107214143654599</v>
      </c>
      <c r="R7" s="42">
        <v>1.2198438607193396</v>
      </c>
      <c r="S7" s="42">
        <v>0.8878017627466982</v>
      </c>
      <c r="T7" s="42">
        <v>1.0014266556727593</v>
      </c>
      <c r="U7" s="42">
        <v>0.72458828754716986</v>
      </c>
      <c r="V7" s="42">
        <v>0.69710781571698122</v>
      </c>
      <c r="W7" s="42">
        <v>1</v>
      </c>
      <c r="X7" s="42">
        <v>1</v>
      </c>
      <c r="Y7" s="42">
        <v>1</v>
      </c>
      <c r="Z7" s="42">
        <v>1</v>
      </c>
      <c r="AA7" s="42">
        <v>0</v>
      </c>
      <c r="AB7" s="42">
        <v>0</v>
      </c>
      <c r="AC7" s="42">
        <f t="shared" ref="AC7" si="0">IF(ISERROR(AC6/$AC$6),"",AC6/$AC$6)</f>
        <v>1</v>
      </c>
      <c r="AD7" s="43"/>
    </row>
    <row r="8" spans="1:30" x14ac:dyDescent="0.2">
      <c r="A8" s="261"/>
      <c r="B8" s="41" t="s">
        <v>85</v>
      </c>
      <c r="C8" s="41"/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1.4448018316264151</v>
      </c>
      <c r="O8" s="42">
        <v>1.0134095679716981</v>
      </c>
      <c r="P8" s="42">
        <v>1.154113394445283</v>
      </c>
      <c r="Q8" s="42">
        <v>1.107214143654599</v>
      </c>
      <c r="R8" s="42">
        <v>1.2198438607193396</v>
      </c>
      <c r="S8" s="42">
        <v>0.8878017627466982</v>
      </c>
      <c r="T8" s="42">
        <v>1.0014266556727593</v>
      </c>
      <c r="U8" s="42">
        <v>0.72458828754716986</v>
      </c>
      <c r="V8" s="42">
        <v>0.69710781571698122</v>
      </c>
      <c r="W8" s="42">
        <v>1</v>
      </c>
      <c r="X8" s="42">
        <v>1</v>
      </c>
      <c r="Y8" s="42">
        <v>1</v>
      </c>
      <c r="Z8" s="42">
        <v>1</v>
      </c>
      <c r="AA8" s="42">
        <v>0</v>
      </c>
      <c r="AB8" s="42">
        <v>0</v>
      </c>
      <c r="AC8" s="42">
        <f>IF(ISERROR(AC$6/'[1]入力（基礎）'!$D$63),"",AC$6/'[1]入力（基礎）'!$D$63)</f>
        <v>1</v>
      </c>
      <c r="AD8" s="42">
        <f>IF(ISERROR(AD$6/'[1]入力（基礎）'!$D$63),"",AD$6/'[1]入力（基礎）'!$D$63)</f>
        <v>1</v>
      </c>
    </row>
    <row r="9" spans="1:30" x14ac:dyDescent="0.2">
      <c r="A9" s="259" t="s">
        <v>86</v>
      </c>
      <c r="B9" s="41" t="s">
        <v>87</v>
      </c>
      <c r="C9" s="41" t="s">
        <v>88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0.39894097284900004</v>
      </c>
      <c r="O9" s="40">
        <v>0.38878478949492001</v>
      </c>
      <c r="P9" s="40">
        <v>0.43711274973780001</v>
      </c>
      <c r="Q9" s="40">
        <v>0.36733273695881996</v>
      </c>
      <c r="R9" s="40">
        <v>0.38992902451559996</v>
      </c>
      <c r="S9" s="40">
        <v>0.2904240671046</v>
      </c>
      <c r="T9" s="44">
        <v>0.35288005473225004</v>
      </c>
      <c r="U9" s="44">
        <v>0.32297812397976</v>
      </c>
      <c r="V9" s="44">
        <v>0.32655131563008</v>
      </c>
      <c r="W9" s="40">
        <v>0</v>
      </c>
      <c r="X9" s="40">
        <v>0</v>
      </c>
      <c r="Y9" s="40">
        <v>0</v>
      </c>
      <c r="Z9" s="40">
        <v>0</v>
      </c>
      <c r="AA9" s="40">
        <v>0</v>
      </c>
      <c r="AB9" s="40">
        <v>0</v>
      </c>
      <c r="AC9" s="40">
        <f>IF(ISERROR('[1]入力（基礎）'!$E$64),"",'[1]入力（基礎）'!$E$64)</f>
        <v>0</v>
      </c>
      <c r="AD9" s="40">
        <f>IF(ISERROR('[1]入力（基礎）'!$G$64),"",'[1]入力（基礎）'!$G$64)</f>
        <v>0</v>
      </c>
    </row>
    <row r="10" spans="1:30" x14ac:dyDescent="0.2">
      <c r="A10" s="260"/>
      <c r="B10" s="41"/>
      <c r="C10" s="41" t="s">
        <v>89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4"/>
      <c r="W10" s="40"/>
      <c r="X10" s="40"/>
      <c r="Y10" s="40"/>
      <c r="Z10" s="40"/>
      <c r="AA10" s="40"/>
      <c r="AB10" s="40"/>
      <c r="AC10" s="40">
        <f>IF(ISERROR('[1]入力（基礎）'!$E$65),"",'[1]入力（基礎）'!$E$65)</f>
        <v>0</v>
      </c>
      <c r="AD10" s="40">
        <f>IF(ISERROR('[1]入力（基礎）'!$G$65),"",'[1]入力（基礎）'!$G$65)</f>
        <v>0</v>
      </c>
    </row>
    <row r="11" spans="1:30" x14ac:dyDescent="0.2">
      <c r="A11" s="260"/>
      <c r="B11" s="41" t="s">
        <v>90</v>
      </c>
      <c r="C11" s="41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6"/>
      <c r="V11" s="46"/>
      <c r="W11" s="46"/>
      <c r="X11" s="46"/>
      <c r="Y11" s="46"/>
      <c r="Z11" s="46"/>
      <c r="AA11" s="46"/>
      <c r="AB11" s="46"/>
      <c r="AC11" s="46" t="str">
        <f>IF(ISERROR(('[1]入力（基礎）'!$D$64-AC$9)/('[1]入力（基礎）'!$D$64-$AC$9)),"",('[1]入力（基礎）'!$D$64-AC$9)/('[1]入力（基礎）'!$D$64-$AC$9))</f>
        <v/>
      </c>
      <c r="AD11" s="46" t="str">
        <f>IF(ISERROR(('[1]入力（基礎）'!$D$64-AD$9)/('[1]入力（基礎）'!$D$64-$AD$9)),"",('[1]入力（基礎）'!$D$64-AD$9)/('[1]入力（基礎）'!$D$64-$AD$9))</f>
        <v/>
      </c>
    </row>
    <row r="12" spans="1:30" x14ac:dyDescent="0.2">
      <c r="A12" s="260"/>
      <c r="B12" s="41" t="s">
        <v>91</v>
      </c>
      <c r="C12" s="41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2"/>
      <c r="V12" s="42"/>
      <c r="W12" s="42"/>
      <c r="X12" s="42"/>
      <c r="Y12" s="42"/>
      <c r="Z12" s="42"/>
      <c r="AA12" s="42"/>
      <c r="AB12" s="42"/>
      <c r="AC12" s="47" t="s">
        <v>78</v>
      </c>
      <c r="AD12" s="47" t="s">
        <v>78</v>
      </c>
    </row>
    <row r="13" spans="1:30" x14ac:dyDescent="0.2">
      <c r="A13" s="261"/>
      <c r="B13" s="48" t="s">
        <v>85</v>
      </c>
      <c r="C13" s="41" t="s">
        <v>88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 t="str">
        <f>IF(ISERROR(AC9/('[1]入力（基礎）'!$D$64)),"",AC9/('[1]入力（基礎）'!$D$64))</f>
        <v/>
      </c>
      <c r="AD13" s="42" t="str">
        <f>IF(ISERROR(AD9/('[1]入力（基礎）'!$D$64)),"",AD9/('[1]入力（基礎）'!$D$64))</f>
        <v/>
      </c>
    </row>
    <row r="14" spans="1:30" x14ac:dyDescent="0.2">
      <c r="A14" s="262" t="s">
        <v>92</v>
      </c>
      <c r="B14" s="48" t="s">
        <v>93</v>
      </c>
      <c r="C14" s="49" t="s">
        <v>94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50">
        <v>0.66</v>
      </c>
      <c r="O14" s="50">
        <v>0.71</v>
      </c>
      <c r="P14" s="50">
        <v>0.78</v>
      </c>
      <c r="Q14" s="50">
        <v>0.61</v>
      </c>
      <c r="R14" s="50">
        <v>0.65</v>
      </c>
      <c r="S14" s="50">
        <v>0.6</v>
      </c>
      <c r="T14" s="51">
        <v>0.81</v>
      </c>
      <c r="U14" s="51">
        <v>0.75</v>
      </c>
      <c r="V14" s="51">
        <v>0.74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f>IF(ISERROR('[1]入力（基礎）'!$E$66),"",'[1]入力（基礎）'!$E$66)</f>
        <v>0</v>
      </c>
      <c r="AD14" s="40">
        <f>IF(ISERROR('[1]入力（基礎）'!$G$66),"",'[1]入力（基礎）'!$G$66)</f>
        <v>0</v>
      </c>
    </row>
    <row r="15" spans="1:30" x14ac:dyDescent="0.2">
      <c r="A15" s="263"/>
      <c r="B15" s="52"/>
      <c r="C15" s="49" t="s">
        <v>95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50">
        <v>0.66</v>
      </c>
      <c r="O15" s="50">
        <v>0.71</v>
      </c>
      <c r="P15" s="50">
        <v>0.66</v>
      </c>
      <c r="Q15" s="50">
        <v>0.52</v>
      </c>
      <c r="R15" s="50">
        <v>0.55000000000000004</v>
      </c>
      <c r="S15" s="50">
        <v>0.56000000000000005</v>
      </c>
      <c r="T15" s="51">
        <v>0.69</v>
      </c>
      <c r="U15" s="51">
        <v>0.75</v>
      </c>
      <c r="V15" s="51">
        <v>0.74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</v>
      </c>
      <c r="AC15" s="40"/>
      <c r="AD15" s="40"/>
    </row>
    <row r="16" spans="1:30" x14ac:dyDescent="0.2">
      <c r="A16" s="263"/>
      <c r="B16" s="52"/>
      <c r="C16" s="49" t="s">
        <v>96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50">
        <v>0.78</v>
      </c>
      <c r="O16" s="50">
        <v>0.76</v>
      </c>
      <c r="P16" s="50">
        <v>0.86</v>
      </c>
      <c r="Q16" s="50">
        <v>0.72</v>
      </c>
      <c r="R16" s="50">
        <v>0.76</v>
      </c>
      <c r="S16" s="50">
        <v>0.56999999999999995</v>
      </c>
      <c r="T16" s="51">
        <v>0.69</v>
      </c>
      <c r="U16" s="51">
        <v>0.64</v>
      </c>
      <c r="V16" s="51">
        <v>0.65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</v>
      </c>
      <c r="AC16" s="40"/>
      <c r="AD16" s="40"/>
    </row>
    <row r="17" spans="1:30" x14ac:dyDescent="0.2">
      <c r="A17" s="263"/>
      <c r="B17" s="53"/>
      <c r="C17" s="49" t="s">
        <v>97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54">
        <v>0.65833433500000005</v>
      </c>
      <c r="O17" s="54">
        <v>0.6415745518</v>
      </c>
      <c r="P17" s="54">
        <v>0.72132558699999993</v>
      </c>
      <c r="Q17" s="54">
        <v>0.60617427030000004</v>
      </c>
      <c r="R17" s="54">
        <v>0.64346277399999985</v>
      </c>
      <c r="S17" s="54">
        <v>0.47925920899999991</v>
      </c>
      <c r="T17" s="54">
        <v>0.58232438374999995</v>
      </c>
      <c r="U17" s="54">
        <v>0.54118495299999991</v>
      </c>
      <c r="V17" s="54">
        <v>0.54717222399999987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/>
      <c r="AD17" s="40"/>
    </row>
    <row r="18" spans="1:30" x14ac:dyDescent="0.2">
      <c r="A18" s="264"/>
      <c r="B18" s="53" t="s">
        <v>90</v>
      </c>
      <c r="C18" s="41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2"/>
      <c r="V18" s="44"/>
      <c r="W18" s="42"/>
      <c r="X18" s="42"/>
      <c r="Y18" s="42"/>
      <c r="Z18" s="42"/>
      <c r="AA18" s="42"/>
      <c r="AB18" s="42"/>
      <c r="AC18" s="42" t="str">
        <f>IF(ISERROR(('[1]入力（基礎）'!$D$66-AC$14)/('[1]入力（基礎）'!$D$66-$AC$14)),"",('[1]入力（基礎）'!$D$66-AC$14)/('[1]入力（基礎）'!$D$66-$AC$14))</f>
        <v/>
      </c>
      <c r="AD18" s="42" t="str">
        <f>IF(ISERROR(('[1]入力（基礎）'!$D$66-AD$14)/('[1]入力（基礎）'!$D$66-$AD$14)),"",('[1]入力（基礎）'!$D$66-AD$14)/('[1]入力（基礎）'!$D$66-$AD$14))</f>
        <v/>
      </c>
    </row>
    <row r="19" spans="1:30" x14ac:dyDescent="0.2">
      <c r="A19" s="264"/>
      <c r="B19" s="41" t="s">
        <v>91</v>
      </c>
      <c r="C19" s="41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2"/>
      <c r="V19" s="42"/>
      <c r="W19" s="42"/>
      <c r="X19" s="42"/>
      <c r="Y19" s="42"/>
      <c r="Z19" s="42"/>
      <c r="AA19" s="42"/>
      <c r="AB19" s="42"/>
      <c r="AC19" s="55" t="s">
        <v>78</v>
      </c>
      <c r="AD19" s="55" t="s">
        <v>78</v>
      </c>
    </row>
    <row r="20" spans="1:30" x14ac:dyDescent="0.2">
      <c r="A20" s="265"/>
      <c r="B20" s="56" t="s">
        <v>85</v>
      </c>
      <c r="C20" s="57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>
        <v>8.6956521739130516E-2</v>
      </c>
      <c r="V20" s="59">
        <v>7.2463768115942101E-2</v>
      </c>
      <c r="W20" s="59"/>
      <c r="X20" s="58"/>
      <c r="Y20" s="58"/>
      <c r="Z20" s="58"/>
      <c r="AA20" s="58"/>
      <c r="AB20" s="58"/>
      <c r="AC20" s="58"/>
      <c r="AD20" s="58"/>
    </row>
    <row r="21" spans="1:30" x14ac:dyDescent="0.2">
      <c r="A21" s="266" t="s">
        <v>98</v>
      </c>
      <c r="B21" s="48" t="s">
        <v>99</v>
      </c>
      <c r="C21" s="49" t="s">
        <v>88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40">
        <v>13.024603101604772</v>
      </c>
      <c r="O21" s="40">
        <v>18.096242372725335</v>
      </c>
      <c r="P21" s="40">
        <v>17.865251395802801</v>
      </c>
      <c r="Q21" s="40">
        <v>15.649200286669394</v>
      </c>
      <c r="R21" s="40">
        <v>15.078059665800627</v>
      </c>
      <c r="S21" s="40">
        <v>15.430526298964748</v>
      </c>
      <c r="T21" s="40">
        <v>16.621572340108635</v>
      </c>
      <c r="U21" s="40">
        <v>21.025480856761479</v>
      </c>
      <c r="V21" s="40">
        <v>22.096099910990965</v>
      </c>
      <c r="W21" s="40">
        <v>0</v>
      </c>
      <c r="X21" s="40">
        <v>0</v>
      </c>
      <c r="Y21" s="40">
        <v>0</v>
      </c>
      <c r="Z21" s="40">
        <v>0</v>
      </c>
      <c r="AA21" s="60"/>
      <c r="AB21" s="60"/>
      <c r="AC21" s="50">
        <f>IF(ISERROR('[1]入力（基礎）'!$E$67),"",'[1]入力（基礎）'!$E$67)</f>
        <v>0</v>
      </c>
      <c r="AD21" s="50">
        <f>IF(ISERROR('[1]入力（基礎）'!$G$67),"",'[1]入力（基礎）'!$G$67)</f>
        <v>0</v>
      </c>
    </row>
    <row r="22" spans="1:30" x14ac:dyDescent="0.2">
      <c r="A22" s="267"/>
      <c r="B22" s="61"/>
      <c r="C22" s="49" t="s">
        <v>89</v>
      </c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60"/>
      <c r="AB22" s="60"/>
      <c r="AC22" s="60">
        <f>IF(ISERROR('[1]入力（基礎）'!$E$68),"",'[1]入力（基礎）'!$E$68)</f>
        <v>0</v>
      </c>
      <c r="AD22" s="60">
        <f>IF(ISERROR('[1]入力（基礎）'!$G$68),"",'[1]入力（基礎）'!$G$68)</f>
        <v>0</v>
      </c>
    </row>
    <row r="23" spans="1:30" x14ac:dyDescent="0.2">
      <c r="A23" s="260"/>
      <c r="B23" s="53" t="s">
        <v>90</v>
      </c>
      <c r="C23" s="41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2"/>
      <c r="V23" s="42">
        <v>1.329362797866724</v>
      </c>
      <c r="W23" s="42"/>
      <c r="X23" s="46"/>
      <c r="Y23" s="46"/>
      <c r="Z23" s="46"/>
      <c r="AA23" s="46"/>
      <c r="AB23" s="46"/>
      <c r="AC23" s="42" t="str">
        <f>IF(ISERROR(('[1]入力（基礎）'!$D$67-AC$21)/('[1]入力（基礎）'!$D$67-$AC$21)),"",('[1]入力（基礎）'!$D$67-AC$21)/('[1]入力（基礎）'!$D$67-$AC$21))</f>
        <v/>
      </c>
      <c r="AD23" s="42" t="str">
        <f>IF(ISERROR(('[1]入力（基礎）'!$D$67-AD$21)/('[1]入力（基礎）'!$D$67-$AD$21)),"",('[1]入力（基礎）'!$D$67-AD$21)/('[1]入力（基礎）'!$D$67-$AD$21))</f>
        <v/>
      </c>
    </row>
    <row r="24" spans="1:30" x14ac:dyDescent="0.2">
      <c r="A24" s="260"/>
      <c r="B24" s="41" t="s">
        <v>91</v>
      </c>
      <c r="C24" s="41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2"/>
      <c r="V24" s="42"/>
      <c r="W24" s="46"/>
      <c r="X24" s="46"/>
      <c r="Y24" s="46"/>
      <c r="Z24" s="46"/>
      <c r="AA24" s="46"/>
      <c r="AB24" s="46"/>
      <c r="AC24" s="55" t="s">
        <v>78</v>
      </c>
      <c r="AD24" s="55" t="s">
        <v>78</v>
      </c>
    </row>
    <row r="25" spans="1:30" x14ac:dyDescent="0.2">
      <c r="A25" s="261"/>
      <c r="B25" s="48" t="s">
        <v>85</v>
      </c>
      <c r="C25" s="41" t="s">
        <v>88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6"/>
      <c r="X25" s="46"/>
      <c r="Y25" s="46"/>
      <c r="Z25" s="46"/>
      <c r="AA25" s="46"/>
      <c r="AB25" s="46"/>
      <c r="AC25" s="42" t="str">
        <f>IF(ISERROR(AC21/'[1]入力（基礎）'!$D$67),"",AC21/'[1]入力（基礎）'!$D$67)</f>
        <v/>
      </c>
      <c r="AD25" s="42" t="str">
        <f>IF(ISERROR(AD21/'[1]入力（基礎）'!$D$67),"",AD21/'[1]入力（基礎）'!$D$67)</f>
        <v/>
      </c>
    </row>
    <row r="26" spans="1:30" x14ac:dyDescent="0.2">
      <c r="A26" s="266" t="s">
        <v>100</v>
      </c>
      <c r="B26" s="269" t="s">
        <v>101</v>
      </c>
      <c r="C26" s="49" t="s">
        <v>94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40">
        <v>21.547643967652434</v>
      </c>
      <c r="O26" s="40">
        <v>33.047414486885081</v>
      </c>
      <c r="P26" s="40">
        <v>31.8794089101381</v>
      </c>
      <c r="Q26" s="40">
        <v>25.987371160818949</v>
      </c>
      <c r="R26" s="40">
        <v>25.134673662586785</v>
      </c>
      <c r="S26" s="40">
        <v>31.878610721487988</v>
      </c>
      <c r="T26" s="40">
        <v>38.153115810706538</v>
      </c>
      <c r="U26" s="40">
        <v>48.824082721959556</v>
      </c>
      <c r="V26" s="40">
        <v>50.072111645252079</v>
      </c>
      <c r="W26" s="40">
        <v>0</v>
      </c>
      <c r="X26" s="40">
        <v>0</v>
      </c>
      <c r="Y26" s="40">
        <v>0</v>
      </c>
      <c r="Z26" s="40">
        <v>0</v>
      </c>
      <c r="AA26" s="50"/>
      <c r="AB26" s="50"/>
      <c r="AC26" s="50">
        <f>IF(ISERROR('[1]入力（基礎）'!$E$69),"",'[1]入力（基礎）'!$E$69)</f>
        <v>27.5</v>
      </c>
      <c r="AD26" s="50">
        <f>IF(ISERROR('[1]入力（基礎）'!$G$69),"",'[1]入力（基礎）'!$G$69)</f>
        <v>27.5</v>
      </c>
    </row>
    <row r="27" spans="1:30" x14ac:dyDescent="0.2">
      <c r="A27" s="267"/>
      <c r="B27" s="270"/>
      <c r="C27" s="49" t="s">
        <v>95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40">
        <v>21.547643967652434</v>
      </c>
      <c r="O27" s="40">
        <v>33.047414486885081</v>
      </c>
      <c r="P27" s="40">
        <v>26.974884462424544</v>
      </c>
      <c r="Q27" s="40">
        <v>22.153168858403042</v>
      </c>
      <c r="R27" s="40">
        <v>21.267800791419585</v>
      </c>
      <c r="S27" s="40">
        <v>29.753370006722125</v>
      </c>
      <c r="T27" s="40">
        <v>32.500802357268526</v>
      </c>
      <c r="U27" s="40">
        <v>48.824082721959556</v>
      </c>
      <c r="V27" s="40">
        <v>50.072111645252079</v>
      </c>
      <c r="W27" s="40">
        <v>0</v>
      </c>
      <c r="X27" s="40">
        <v>0</v>
      </c>
      <c r="Y27" s="40">
        <v>0</v>
      </c>
      <c r="Z27" s="40">
        <v>0</v>
      </c>
      <c r="AA27" s="50"/>
      <c r="AB27" s="50"/>
      <c r="AC27" s="50"/>
      <c r="AD27" s="50"/>
    </row>
    <row r="28" spans="1:30" x14ac:dyDescent="0.2">
      <c r="A28" s="267"/>
      <c r="B28" s="62"/>
      <c r="C28" s="49" t="s">
        <v>96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40">
        <v>25.465397416316517</v>
      </c>
      <c r="O28" s="40">
        <v>35.374697197229104</v>
      </c>
      <c r="P28" s="40">
        <v>35.149091875280469</v>
      </c>
      <c r="Q28" s="40">
        <v>30.673618419327283</v>
      </c>
      <c r="R28" s="40">
        <v>29.388233820870699</v>
      </c>
      <c r="S28" s="40">
        <v>30.284680185413588</v>
      </c>
      <c r="T28" s="40">
        <v>32.500802357268526</v>
      </c>
      <c r="U28" s="40">
        <v>41.663217256072159</v>
      </c>
      <c r="V28" s="40">
        <v>43.982260228937633</v>
      </c>
      <c r="W28" s="40">
        <v>0</v>
      </c>
      <c r="X28" s="40">
        <v>0</v>
      </c>
      <c r="Y28" s="40">
        <v>0</v>
      </c>
      <c r="Z28" s="40">
        <v>0</v>
      </c>
      <c r="AA28" s="50"/>
      <c r="AB28" s="50"/>
      <c r="AC28" s="50"/>
      <c r="AD28" s="50"/>
    </row>
    <row r="29" spans="1:30" x14ac:dyDescent="0.2">
      <c r="A29" s="267"/>
      <c r="B29" s="61"/>
      <c r="C29" s="49" t="s">
        <v>97</v>
      </c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40">
        <v>21.493263427668527</v>
      </c>
      <c r="O29" s="40">
        <v>29.862507236017073</v>
      </c>
      <c r="P29" s="40">
        <v>29.481324801690242</v>
      </c>
      <c r="Q29" s="40">
        <v>25.824386476106053</v>
      </c>
      <c r="R29" s="40">
        <v>24.881887443865889</v>
      </c>
      <c r="S29" s="40">
        <v>25.463529597332084</v>
      </c>
      <c r="T29" s="40">
        <v>27.428999571126003</v>
      </c>
      <c r="U29" s="40">
        <v>35.230478550869051</v>
      </c>
      <c r="V29" s="40">
        <v>37.024417147714686</v>
      </c>
      <c r="W29" s="40">
        <v>0</v>
      </c>
      <c r="X29" s="40">
        <v>0</v>
      </c>
      <c r="Y29" s="40">
        <v>0</v>
      </c>
      <c r="Z29" s="40">
        <v>0</v>
      </c>
      <c r="AA29" s="50"/>
      <c r="AB29" s="50"/>
      <c r="AC29" s="50"/>
      <c r="AD29" s="50"/>
    </row>
    <row r="30" spans="1:30" x14ac:dyDescent="0.2">
      <c r="A30" s="260"/>
      <c r="B30" s="53" t="s">
        <v>90</v>
      </c>
      <c r="C30" s="41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42"/>
      <c r="V30" s="44"/>
      <c r="W30" s="42"/>
      <c r="X30" s="42"/>
      <c r="Y30" s="42"/>
      <c r="Z30" s="42"/>
      <c r="AA30" s="42"/>
      <c r="AB30" s="42"/>
      <c r="AC30" s="42" t="str">
        <f>IF(ISERROR(('[1]入力（基礎）'!$D$69-AC$26)/('[1]入力（基礎）'!$D$69-$AC$26)),"",('[1]入力（基礎）'!$D$69-AC$26)/('[1]入力（基礎）'!$D$69-$AC$26))</f>
        <v/>
      </c>
      <c r="AD30" s="42" t="str">
        <f>IF(ISERROR(('[1]入力（基礎）'!$D$69-AD$26)/('[1]入力（基礎）'!$D$69-$AD$26)),"",('[1]入力（基礎）'!$D$69-AD$26)/('[1]入力（基礎）'!$D$69-$AD$26))</f>
        <v/>
      </c>
    </row>
    <row r="31" spans="1:30" x14ac:dyDescent="0.2">
      <c r="A31" s="260"/>
      <c r="B31" s="41" t="s">
        <v>91</v>
      </c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64"/>
      <c r="V31" s="64"/>
      <c r="W31" s="42"/>
      <c r="X31" s="42"/>
      <c r="Y31" s="42"/>
      <c r="Z31" s="42"/>
      <c r="AA31" s="42"/>
      <c r="AB31" s="42"/>
      <c r="AC31" s="55" t="s">
        <v>78</v>
      </c>
      <c r="AD31" s="55" t="s">
        <v>78</v>
      </c>
    </row>
    <row r="32" spans="1:30" ht="14.25" thickBot="1" x14ac:dyDescent="0.25">
      <c r="A32" s="268"/>
      <c r="B32" s="65" t="s">
        <v>85</v>
      </c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7">
        <v>0.28442448145121269</v>
      </c>
      <c r="V32" s="67">
        <v>0.34982747189546065</v>
      </c>
      <c r="W32" s="68"/>
      <c r="X32" s="66"/>
      <c r="Y32" s="66"/>
      <c r="Z32" s="66"/>
      <c r="AA32" s="66"/>
      <c r="AB32" s="66"/>
      <c r="AC32" s="66"/>
      <c r="AD32" s="66"/>
    </row>
    <row r="33" spans="1:30" ht="14.25" thickTop="1" x14ac:dyDescent="0.2">
      <c r="A33" s="69" t="s">
        <v>102</v>
      </c>
      <c r="B33" s="61"/>
      <c r="C33" s="61"/>
      <c r="D33" s="70">
        <v>0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M33" s="70">
        <v>0</v>
      </c>
      <c r="N33" s="70">
        <v>6.216216216216216E-3</v>
      </c>
      <c r="O33" s="70">
        <v>5.6756756756756758E-3</v>
      </c>
      <c r="P33" s="70">
        <v>5.4054054054054057E-3</v>
      </c>
      <c r="Q33" s="70">
        <v>4.8648648648648646E-3</v>
      </c>
      <c r="R33" s="70">
        <v>4.5945945945945945E-3</v>
      </c>
      <c r="S33" s="70">
        <v>4.0540540540540543E-3</v>
      </c>
      <c r="T33" s="70">
        <v>3.7837837837837837E-3</v>
      </c>
      <c r="U33" s="70">
        <v>1.3513513513513514E-3</v>
      </c>
      <c r="V33" s="70">
        <v>2.972972972972973E-3</v>
      </c>
      <c r="W33" s="70">
        <v>0</v>
      </c>
      <c r="X33" s="70">
        <v>0</v>
      </c>
      <c r="Y33" s="70">
        <v>0</v>
      </c>
      <c r="Z33" s="70">
        <v>0</v>
      </c>
      <c r="AA33" s="70">
        <v>0</v>
      </c>
      <c r="AB33" s="70">
        <v>0</v>
      </c>
      <c r="AC33" s="71" t="s">
        <v>78</v>
      </c>
      <c r="AD33" s="71" t="s">
        <v>78</v>
      </c>
    </row>
    <row r="34" spans="1:30" x14ac:dyDescent="0.2">
      <c r="A34" s="34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3"/>
      <c r="AD34" s="73"/>
    </row>
    <row r="35" spans="1:30" x14ac:dyDescent="0.2">
      <c r="A35" s="37" t="s">
        <v>103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</row>
    <row r="36" spans="1:30" x14ac:dyDescent="0.15">
      <c r="A36" s="38" t="s">
        <v>104</v>
      </c>
      <c r="B36" s="74" t="s">
        <v>105</v>
      </c>
      <c r="C36" s="74"/>
      <c r="D36" s="75" t="s">
        <v>106</v>
      </c>
      <c r="E36" s="75" t="s">
        <v>107</v>
      </c>
      <c r="F36" s="75" t="s">
        <v>108</v>
      </c>
      <c r="G36" s="75" t="s">
        <v>109</v>
      </c>
      <c r="H36" s="75" t="s">
        <v>110</v>
      </c>
      <c r="I36" s="75" t="s">
        <v>111</v>
      </c>
      <c r="J36" s="75" t="s">
        <v>112</v>
      </c>
      <c r="K36" s="75" t="s">
        <v>113</v>
      </c>
      <c r="L36" s="75" t="s">
        <v>114</v>
      </c>
      <c r="M36" s="75" t="s">
        <v>115</v>
      </c>
      <c r="N36" s="75" t="s">
        <v>116</v>
      </c>
      <c r="O36" s="75" t="s">
        <v>117</v>
      </c>
      <c r="P36" s="75" t="s">
        <v>118</v>
      </c>
      <c r="Q36" s="75" t="s">
        <v>119</v>
      </c>
      <c r="R36" s="75" t="s">
        <v>120</v>
      </c>
      <c r="S36" s="75" t="s">
        <v>121</v>
      </c>
      <c r="T36" s="75" t="s">
        <v>122</v>
      </c>
      <c r="U36" s="75" t="s">
        <v>123</v>
      </c>
      <c r="V36" s="75" t="s">
        <v>124</v>
      </c>
      <c r="W36" s="75" t="s">
        <v>125</v>
      </c>
      <c r="X36" s="75" t="s">
        <v>126</v>
      </c>
      <c r="Y36" s="75" t="s">
        <v>127</v>
      </c>
      <c r="Z36" s="75" t="s">
        <v>128</v>
      </c>
      <c r="AA36" s="75" t="s">
        <v>129</v>
      </c>
      <c r="AB36" s="75" t="s">
        <v>130</v>
      </c>
      <c r="AC36" s="75" t="s">
        <v>79</v>
      </c>
      <c r="AD36" s="75" t="s">
        <v>80</v>
      </c>
    </row>
    <row r="37" spans="1:30" x14ac:dyDescent="0.2">
      <c r="A37" s="259" t="s">
        <v>82</v>
      </c>
      <c r="B37" s="39" t="s">
        <v>83</v>
      </c>
      <c r="C37" s="39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40">
        <v>212</v>
      </c>
      <c r="V37" s="40">
        <v>212</v>
      </c>
      <c r="W37" s="40">
        <v>212</v>
      </c>
      <c r="X37" s="40">
        <v>212</v>
      </c>
      <c r="Y37" s="40">
        <v>212</v>
      </c>
      <c r="Z37" s="40">
        <v>212</v>
      </c>
      <c r="AA37" s="40">
        <v>212</v>
      </c>
      <c r="AB37" s="40">
        <v>212</v>
      </c>
      <c r="AC37" s="40">
        <f>IF(ISERROR('[1]入力（基礎）'!$E$63),"",'[1]入力（基礎）'!$E$63)</f>
        <v>212</v>
      </c>
      <c r="AD37" s="40">
        <f>IF(ISERROR('[1]入力（基礎）'!$G$63),"",'[1]入力（基礎）'!$G$63)</f>
        <v>212</v>
      </c>
    </row>
    <row r="38" spans="1:30" x14ac:dyDescent="0.2">
      <c r="A38" s="261"/>
      <c r="B38" s="48" t="s">
        <v>131</v>
      </c>
      <c r="C38" s="41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77">
        <v>0.72458828754716986</v>
      </c>
      <c r="V38" s="77">
        <v>0.69710781571698122</v>
      </c>
      <c r="W38" s="77">
        <v>1</v>
      </c>
      <c r="X38" s="77">
        <v>1</v>
      </c>
      <c r="Y38" s="77">
        <v>1</v>
      </c>
      <c r="Z38" s="77">
        <v>1</v>
      </c>
      <c r="AA38" s="77">
        <v>0</v>
      </c>
      <c r="AB38" s="77">
        <v>0</v>
      </c>
      <c r="AC38" s="78" t="s">
        <v>78</v>
      </c>
      <c r="AD38" s="78" t="s">
        <v>78</v>
      </c>
    </row>
    <row r="39" spans="1:30" x14ac:dyDescent="0.2">
      <c r="A39" s="266" t="s">
        <v>86</v>
      </c>
      <c r="B39" s="48" t="s">
        <v>132</v>
      </c>
      <c r="C39" s="49" t="s">
        <v>88</v>
      </c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0">
        <v>0</v>
      </c>
      <c r="AC39" s="40">
        <f>IF(ISERROR('[1]入力（基礎）'!$E$64),"",'[1]入力（基礎）'!$E$64)</f>
        <v>0</v>
      </c>
      <c r="AD39" s="40">
        <f>IF(ISERROR('[1]入力（基礎）'!$G$64),"",'[1]入力（基礎）'!$G$64)</f>
        <v>0</v>
      </c>
    </row>
    <row r="40" spans="1:30" x14ac:dyDescent="0.2">
      <c r="A40" s="267"/>
      <c r="B40" s="53"/>
      <c r="C40" s="49" t="s">
        <v>89</v>
      </c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0</v>
      </c>
      <c r="AC40" s="40">
        <f>IF(ISERROR('[1]入力（基礎）'!$E$65),"",'[1]入力（基礎）'!$E$65)</f>
        <v>0</v>
      </c>
      <c r="AD40" s="40">
        <f>IF(ISERROR('[1]入力（基礎）'!$E$65),"",'[1]入力（基礎）'!$E$65)</f>
        <v>0</v>
      </c>
    </row>
    <row r="41" spans="1:30" x14ac:dyDescent="0.2">
      <c r="A41" s="261"/>
      <c r="B41" s="53" t="s">
        <v>131</v>
      </c>
      <c r="C41" s="41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79"/>
      <c r="V41" s="79"/>
      <c r="W41" s="79"/>
      <c r="X41" s="79"/>
      <c r="Y41" s="79"/>
      <c r="Z41" s="79"/>
      <c r="AA41" s="79"/>
      <c r="AB41" s="79"/>
      <c r="AC41" s="80" t="s">
        <v>78</v>
      </c>
      <c r="AD41" s="80" t="s">
        <v>78</v>
      </c>
    </row>
    <row r="42" spans="1:30" x14ac:dyDescent="0.2">
      <c r="A42" s="271" t="s">
        <v>92</v>
      </c>
      <c r="B42" s="41" t="s">
        <v>133</v>
      </c>
      <c r="C42" s="41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40">
        <v>0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0</v>
      </c>
      <c r="AC42" s="40">
        <f>IF(ISERROR('[1]入力（基礎）'!$E$66),"",'[1]入力（基礎）'!$E$66)</f>
        <v>0</v>
      </c>
      <c r="AD42" s="40">
        <f>IF(ISERROR('[1]入力（基礎）'!$G$66),"",'[1]入力（基礎）'!$G$66)</f>
        <v>0</v>
      </c>
    </row>
    <row r="43" spans="1:30" x14ac:dyDescent="0.2">
      <c r="A43" s="265"/>
      <c r="B43" s="48" t="s">
        <v>131</v>
      </c>
      <c r="C43" s="41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79"/>
      <c r="V43" s="79"/>
      <c r="W43" s="79"/>
      <c r="X43" s="79"/>
      <c r="Y43" s="79"/>
      <c r="Z43" s="79"/>
      <c r="AA43" s="79"/>
      <c r="AB43" s="79"/>
      <c r="AC43" s="80" t="s">
        <v>78</v>
      </c>
      <c r="AD43" s="80" t="s">
        <v>78</v>
      </c>
    </row>
    <row r="44" spans="1:30" x14ac:dyDescent="0.2">
      <c r="A44" s="266" t="s">
        <v>98</v>
      </c>
      <c r="B44" s="48" t="s">
        <v>99</v>
      </c>
      <c r="C44" s="49" t="s">
        <v>88</v>
      </c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81">
        <v>0</v>
      </c>
      <c r="V44" s="81">
        <v>0</v>
      </c>
      <c r="W44" s="81">
        <v>0</v>
      </c>
      <c r="X44" s="81">
        <v>0</v>
      </c>
      <c r="Y44" s="81">
        <v>0</v>
      </c>
      <c r="Z44" s="81">
        <v>0</v>
      </c>
      <c r="AA44" s="81">
        <v>0</v>
      </c>
      <c r="AB44" s="81">
        <v>0</v>
      </c>
      <c r="AC44" s="81">
        <f>IF(ISERROR('[1]入力（基礎）'!$E$67),"",'[1]入力（基礎）'!$E$67)</f>
        <v>0</v>
      </c>
      <c r="AD44" s="81">
        <f>IF(ISERROR('[1]入力（基礎）'!$G$67),"",'[1]入力（基礎）'!$G$67)</f>
        <v>0</v>
      </c>
    </row>
    <row r="45" spans="1:30" x14ac:dyDescent="0.2">
      <c r="A45" s="267"/>
      <c r="B45" s="61"/>
      <c r="C45" s="49" t="s">
        <v>89</v>
      </c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81">
        <v>0</v>
      </c>
      <c r="V45" s="81">
        <v>0</v>
      </c>
      <c r="W45" s="81">
        <v>0</v>
      </c>
      <c r="X45" s="81">
        <v>0</v>
      </c>
      <c r="Y45" s="81">
        <v>0</v>
      </c>
      <c r="Z45" s="81">
        <v>0</v>
      </c>
      <c r="AA45" s="81">
        <v>0</v>
      </c>
      <c r="AB45" s="81">
        <v>0</v>
      </c>
      <c r="AC45" s="81">
        <f>IF(ISERROR('[1]入力（基礎）'!$E$68),"",'[1]入力（基礎）'!$E$68)</f>
        <v>0</v>
      </c>
      <c r="AD45" s="81">
        <f>IF(ISERROR('[1]入力（基礎）'!$E$68),"",'[1]入力（基礎）'!$E$68)</f>
        <v>0</v>
      </c>
    </row>
    <row r="46" spans="1:30" x14ac:dyDescent="0.2">
      <c r="A46" s="261"/>
      <c r="B46" s="53" t="s">
        <v>131</v>
      </c>
      <c r="C46" s="41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79"/>
      <c r="V46" s="79"/>
      <c r="W46" s="79"/>
      <c r="X46" s="79"/>
      <c r="Y46" s="79"/>
      <c r="Z46" s="79"/>
      <c r="AA46" s="79"/>
      <c r="AB46" s="79"/>
      <c r="AC46" s="80" t="s">
        <v>78</v>
      </c>
      <c r="AD46" s="80" t="s">
        <v>78</v>
      </c>
    </row>
    <row r="47" spans="1:30" x14ac:dyDescent="0.2">
      <c r="A47" s="259" t="s">
        <v>100</v>
      </c>
      <c r="B47" s="76" t="s">
        <v>258</v>
      </c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81">
        <v>27.5</v>
      </c>
      <c r="V47" s="81">
        <v>27.5</v>
      </c>
      <c r="W47" s="81">
        <v>27.5</v>
      </c>
      <c r="X47" s="81">
        <v>27.5</v>
      </c>
      <c r="Y47" s="81">
        <v>27.5</v>
      </c>
      <c r="Z47" s="81">
        <v>27.5</v>
      </c>
      <c r="AA47" s="81">
        <v>27.5</v>
      </c>
      <c r="AB47" s="81">
        <v>27.5</v>
      </c>
      <c r="AC47" s="81">
        <f>IF(ISERROR('[1]入力（基礎）'!$E$69),"",'[1]入力（基礎）'!$E$69)</f>
        <v>27.5</v>
      </c>
      <c r="AD47" s="81">
        <f>IF(ISERROR('[1]入力（基礎）'!$G$69),"",'[1]入力（基礎）'!$G$69)</f>
        <v>27.5</v>
      </c>
    </row>
    <row r="48" spans="1:30" ht="14.25" thickBot="1" x14ac:dyDescent="0.25">
      <c r="A48" s="268"/>
      <c r="B48" s="82" t="s">
        <v>131</v>
      </c>
      <c r="C48" s="82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4">
        <v>1.7754211898894383</v>
      </c>
      <c r="V48" s="84">
        <v>1.8208040598273483</v>
      </c>
      <c r="W48" s="84">
        <v>0</v>
      </c>
      <c r="X48" s="84">
        <v>0</v>
      </c>
      <c r="Y48" s="84">
        <v>0</v>
      </c>
      <c r="Z48" s="84">
        <v>0</v>
      </c>
      <c r="AA48" s="84"/>
      <c r="AB48" s="84"/>
      <c r="AC48" s="85" t="s">
        <v>78</v>
      </c>
      <c r="AD48" s="85" t="s">
        <v>78</v>
      </c>
    </row>
    <row r="49" spans="1:30" ht="14.25" thickTop="1" x14ac:dyDescent="0.2">
      <c r="A49" s="86" t="s">
        <v>134</v>
      </c>
      <c r="B49" s="61"/>
      <c r="C49" s="61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>
        <v>0</v>
      </c>
      <c r="AC49" s="71" t="s">
        <v>78</v>
      </c>
      <c r="AD49" s="71" t="s">
        <v>78</v>
      </c>
    </row>
    <row r="50" spans="1:30" x14ac:dyDescent="0.2">
      <c r="A50" s="88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90"/>
      <c r="AD50" s="90"/>
    </row>
    <row r="51" spans="1:30" x14ac:dyDescent="0.15">
      <c r="A51" s="256" t="s">
        <v>135</v>
      </c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</row>
    <row r="52" spans="1:30" x14ac:dyDescent="0.15">
      <c r="A52" s="256"/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</row>
    <row r="53" spans="1:30" x14ac:dyDescent="0.15">
      <c r="A53" s="256"/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</row>
    <row r="54" spans="1:30" x14ac:dyDescent="0.15">
      <c r="A54" s="256"/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</row>
    <row r="55" spans="1:30" x14ac:dyDescent="0.15">
      <c r="A55" s="256"/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</row>
    <row r="56" spans="1:30" x14ac:dyDescent="0.15">
      <c r="A56" s="256"/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</row>
    <row r="57" spans="1:30" x14ac:dyDescent="0.15">
      <c r="A57" s="256"/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</row>
  </sheetData>
  <mergeCells count="13">
    <mergeCell ref="A51:AD57"/>
    <mergeCell ref="A2:AC3"/>
    <mergeCell ref="A6:A8"/>
    <mergeCell ref="A9:A13"/>
    <mergeCell ref="A14:A20"/>
    <mergeCell ref="A21:A25"/>
    <mergeCell ref="A26:A32"/>
    <mergeCell ref="B26:B27"/>
    <mergeCell ref="A37:A38"/>
    <mergeCell ref="A39:A41"/>
    <mergeCell ref="A42:A43"/>
    <mergeCell ref="A44:A46"/>
    <mergeCell ref="A47:A48"/>
  </mergeCells>
  <phoneticPr fontId="3"/>
  <dataValidations count="2">
    <dataValidation type="list" allowBlank="1" showInputMessage="1" showErrorMessage="1" sqref="C32">
      <formula1>$C$26:$C$29</formula1>
    </dataValidation>
    <dataValidation type="list" allowBlank="1" showInputMessage="1" showErrorMessage="1" sqref="C20">
      <formula1>$C$14:$C$17</formula1>
    </dataValidation>
  </dataValidations>
  <pageMargins left="0.7" right="0.7" top="0.75" bottom="0.75" header="0.3" footer="0.3"/>
  <pageSetup paperSize="9" scale="41" orientation="landscape" r:id="rId1"/>
  <headerFooter>
    <oddHeader>&amp;R&amp;"Calibri"&amp;B&amp;18【別紙4-1】実績（基準年度）</oddHeader>
  </headerFooter>
  <colBreaks count="1" manualBreakCount="1">
    <brk id="29" max="5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1"/>
  <sheetViews>
    <sheetView view="pageBreakPreview" topLeftCell="A25" zoomScale="60" zoomScaleNormal="100" workbookViewId="0">
      <selection activeCell="H43" sqref="H43"/>
    </sheetView>
  </sheetViews>
  <sheetFormatPr defaultRowHeight="13.5" x14ac:dyDescent="0.15"/>
  <cols>
    <col min="1" max="1" width="18.75" customWidth="1"/>
    <col min="2" max="3" width="14.625" customWidth="1"/>
    <col min="4" max="28" width="10" customWidth="1"/>
    <col min="29" max="30" width="12" bestFit="1" customWidth="1"/>
  </cols>
  <sheetData>
    <row r="1" spans="1:30" ht="15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5"/>
      <c r="AD1" s="35"/>
    </row>
    <row r="2" spans="1:30" x14ac:dyDescent="0.2">
      <c r="A2" s="258" t="s">
        <v>47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34"/>
    </row>
    <row r="3" spans="1:30" x14ac:dyDescent="0.2">
      <c r="A3" s="258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34"/>
    </row>
    <row r="4" spans="1:30" x14ac:dyDescent="0.2">
      <c r="A4" s="37" t="s">
        <v>136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</row>
    <row r="5" spans="1:30" x14ac:dyDescent="0.15">
      <c r="A5" s="38" t="s">
        <v>49</v>
      </c>
      <c r="B5" s="38" t="s">
        <v>50</v>
      </c>
      <c r="C5" s="38"/>
      <c r="D5" s="38" t="s">
        <v>51</v>
      </c>
      <c r="E5" s="38" t="s">
        <v>52</v>
      </c>
      <c r="F5" s="38" t="s">
        <v>53</v>
      </c>
      <c r="G5" s="38" t="s">
        <v>54</v>
      </c>
      <c r="H5" s="38" t="s">
        <v>55</v>
      </c>
      <c r="I5" s="38" t="s">
        <v>56</v>
      </c>
      <c r="J5" s="38" t="s">
        <v>57</v>
      </c>
      <c r="K5" s="38" t="s">
        <v>58</v>
      </c>
      <c r="L5" s="38" t="s">
        <v>59</v>
      </c>
      <c r="M5" s="38" t="s">
        <v>60</v>
      </c>
      <c r="N5" s="38" t="s">
        <v>61</v>
      </c>
      <c r="O5" s="38" t="s">
        <v>62</v>
      </c>
      <c r="P5" s="38" t="s">
        <v>63</v>
      </c>
      <c r="Q5" s="38" t="s">
        <v>64</v>
      </c>
      <c r="R5" s="38" t="s">
        <v>65</v>
      </c>
      <c r="S5" s="38" t="s">
        <v>66</v>
      </c>
      <c r="T5" s="38" t="s">
        <v>67</v>
      </c>
      <c r="U5" s="38" t="s">
        <v>68</v>
      </c>
      <c r="V5" s="38" t="s">
        <v>69</v>
      </c>
      <c r="W5" s="38" t="s">
        <v>70</v>
      </c>
      <c r="X5" s="38" t="s">
        <v>71</v>
      </c>
      <c r="Y5" s="38" t="s">
        <v>72</v>
      </c>
      <c r="Z5" s="38" t="s">
        <v>73</v>
      </c>
      <c r="AA5" s="38" t="s">
        <v>74</v>
      </c>
      <c r="AB5" s="38" t="s">
        <v>75</v>
      </c>
      <c r="AC5" s="38" t="s">
        <v>76</v>
      </c>
      <c r="AD5" s="38" t="s">
        <v>80</v>
      </c>
    </row>
    <row r="6" spans="1:30" x14ac:dyDescent="0.2">
      <c r="A6" s="259" t="s">
        <v>82</v>
      </c>
      <c r="B6" s="39" t="s">
        <v>83</v>
      </c>
      <c r="C6" s="39"/>
      <c r="D6" s="40">
        <v>0</v>
      </c>
      <c r="E6" s="40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306.29798830480001</v>
      </c>
      <c r="O6" s="40">
        <v>214.84282841000001</v>
      </c>
      <c r="P6" s="40">
        <v>244.67203962240001</v>
      </c>
      <c r="Q6" s="40">
        <v>234.72939845477501</v>
      </c>
      <c r="R6" s="40">
        <v>258.60689847250001</v>
      </c>
      <c r="S6" s="40">
        <v>188.21397370230002</v>
      </c>
      <c r="T6" s="40">
        <v>212.30245100262499</v>
      </c>
      <c r="U6" s="40">
        <v>153.61271696</v>
      </c>
      <c r="V6" s="40">
        <v>147.78685693200001</v>
      </c>
      <c r="W6" s="40">
        <v>0</v>
      </c>
      <c r="X6" s="40">
        <v>0</v>
      </c>
      <c r="Y6" s="40">
        <v>0</v>
      </c>
      <c r="Z6" s="40">
        <v>0</v>
      </c>
      <c r="AA6" s="40">
        <v>0</v>
      </c>
      <c r="AB6" s="40">
        <v>0</v>
      </c>
      <c r="AC6" s="40">
        <f>IF(ISERROR('[1]入力（基礎）'!$D$85),"",'[1]入力（基礎）'!$D$85)</f>
        <v>0</v>
      </c>
      <c r="AD6" s="40">
        <f>IF(ISERROR('[1]入力（基礎）'!$E$85),"",'[1]入力（基礎）'!$E$85)</f>
        <v>0</v>
      </c>
    </row>
    <row r="7" spans="1:30" x14ac:dyDescent="0.2">
      <c r="A7" s="260"/>
      <c r="B7" s="41" t="s">
        <v>84</v>
      </c>
      <c r="C7" s="41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 t="str">
        <f t="shared" ref="AC7" si="0">IF(ISERROR(AC6/$AC$6),"",AC6/$AC$6)</f>
        <v/>
      </c>
      <c r="AD7" s="42" t="str">
        <f>IF(ISERROR(AD6/$AD$6),"",AD6/$AD$6)</f>
        <v/>
      </c>
    </row>
    <row r="8" spans="1:30" x14ac:dyDescent="0.2">
      <c r="A8" s="261"/>
      <c r="B8" s="41" t="s">
        <v>85</v>
      </c>
      <c r="C8" s="41"/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1.4448018316264151</v>
      </c>
      <c r="O8" s="42">
        <v>1.0134095679716981</v>
      </c>
      <c r="P8" s="42">
        <v>1.154113394445283</v>
      </c>
      <c r="Q8" s="42">
        <v>1.107214143654599</v>
      </c>
      <c r="R8" s="42">
        <v>1.2198438607193396</v>
      </c>
      <c r="S8" s="42">
        <v>0.8878017627466982</v>
      </c>
      <c r="T8" s="42">
        <v>1.0014266556727593</v>
      </c>
      <c r="U8" s="42">
        <v>0.72458828754716986</v>
      </c>
      <c r="V8" s="42">
        <v>0.69710781571698122</v>
      </c>
      <c r="W8" s="42">
        <v>0</v>
      </c>
      <c r="X8" s="42">
        <v>0</v>
      </c>
      <c r="Y8" s="42">
        <v>0</v>
      </c>
      <c r="Z8" s="42">
        <v>0</v>
      </c>
      <c r="AA8" s="42">
        <v>0</v>
      </c>
      <c r="AB8" s="42">
        <v>0</v>
      </c>
      <c r="AC8" s="42">
        <f>IF(ISERROR(AC$6/'[1]入力（基礎）'!$D$63),"",AC$6/'[1]入力（基礎）'!$D$63)</f>
        <v>0</v>
      </c>
      <c r="AD8" s="42">
        <f>IF(ISERROR(AD$6/'[1]入力（基礎）'!$D$63),"",AD$6/'[1]入力（基礎）'!$D$63)</f>
        <v>0</v>
      </c>
    </row>
    <row r="9" spans="1:30" x14ac:dyDescent="0.2">
      <c r="A9" s="259" t="s">
        <v>86</v>
      </c>
      <c r="B9" s="41" t="s">
        <v>87</v>
      </c>
      <c r="C9" s="41" t="s">
        <v>88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0.39894097284900004</v>
      </c>
      <c r="O9" s="40">
        <v>0.38878478949492001</v>
      </c>
      <c r="P9" s="40">
        <v>0.43711274973780001</v>
      </c>
      <c r="Q9" s="40">
        <v>0.36733273695881996</v>
      </c>
      <c r="R9" s="40">
        <v>0.38992902451559996</v>
      </c>
      <c r="S9" s="40">
        <v>0.2904240671046</v>
      </c>
      <c r="T9" s="40">
        <v>0.35288005473225004</v>
      </c>
      <c r="U9" s="40">
        <v>0.32297812397976</v>
      </c>
      <c r="V9" s="40">
        <v>0.32655131563008</v>
      </c>
      <c r="W9" s="40">
        <v>0</v>
      </c>
      <c r="X9" s="40">
        <v>0</v>
      </c>
      <c r="Y9" s="40">
        <v>0</v>
      </c>
      <c r="Z9" s="40">
        <v>0</v>
      </c>
      <c r="AA9" s="40">
        <v>0</v>
      </c>
      <c r="AB9" s="40">
        <v>0</v>
      </c>
      <c r="AC9" s="40">
        <f>IF(ISERROR(AC10-AC11),"",AC10-AC11)</f>
        <v>0</v>
      </c>
      <c r="AD9" s="40">
        <f>IF(ISERROR(AD10-AD11),"",AD10-AD11)</f>
        <v>0</v>
      </c>
    </row>
    <row r="10" spans="1:30" x14ac:dyDescent="0.2">
      <c r="A10" s="260"/>
      <c r="B10" s="41" t="s">
        <v>137</v>
      </c>
      <c r="C10" s="41" t="s">
        <v>88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0">
        <v>0</v>
      </c>
      <c r="AC10" s="40">
        <f>IF(ISERROR('[1]入力（基礎）'!$D$86),"",'[1]入力（基礎）'!$D$86)</f>
        <v>0</v>
      </c>
      <c r="AD10" s="40">
        <f>IF(ISERROR('[1]入力（基礎）'!$E$86),"",'[1]入力（基礎）'!$E$86)</f>
        <v>0</v>
      </c>
    </row>
    <row r="11" spans="1:30" x14ac:dyDescent="0.2">
      <c r="A11" s="260"/>
      <c r="B11" s="41" t="s">
        <v>138</v>
      </c>
      <c r="C11" s="41" t="s">
        <v>88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>
        <v>-0.32297812397976</v>
      </c>
      <c r="V11" s="40">
        <v>-0.32655131563008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</v>
      </c>
      <c r="AC11" s="40">
        <f>IF(ISERROR('[1]入力（基礎）'!$D$87),"",'[1]入力（基礎）'!$D$87)</f>
        <v>0</v>
      </c>
      <c r="AD11" s="40">
        <f>IF(ISERROR('[1]入力（基礎）'!$E$87),"",'[1]入力（基礎）'!$E$87)</f>
        <v>0</v>
      </c>
    </row>
    <row r="12" spans="1:30" x14ac:dyDescent="0.2">
      <c r="A12" s="260"/>
      <c r="B12" s="41" t="s">
        <v>90</v>
      </c>
      <c r="C12" s="41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42"/>
      <c r="V12" s="42"/>
      <c r="W12" s="42"/>
      <c r="X12" s="42"/>
      <c r="Y12" s="42"/>
      <c r="Z12" s="42"/>
      <c r="AA12" s="42"/>
      <c r="AB12" s="42"/>
      <c r="AC12" s="42" t="str">
        <f>IF(ISERROR(('[1]入力（基礎）'!$D$64-AC$9)/('[1]入力（基礎）'!$D$64-$AC$9)),"",('[1]入力（基礎）'!$D$64-AC$9)/('[1]入力（基礎）'!$D$64-$AC$9))</f>
        <v/>
      </c>
      <c r="AD12" s="42" t="str">
        <f>IF(ISERROR(('[1]入力（基礎）'!$D$64-AD$9)/('[1]入力（基礎）'!$D$64-$AD$9)),"",('[1]入力（基礎）'!$D$64-AD$9)/('[1]入力（基礎）'!$D$64-$AD$9))</f>
        <v/>
      </c>
    </row>
    <row r="13" spans="1:30" x14ac:dyDescent="0.2">
      <c r="A13" s="260"/>
      <c r="B13" s="41" t="s">
        <v>91</v>
      </c>
      <c r="C13" s="41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42"/>
      <c r="V13" s="42"/>
      <c r="W13" s="42"/>
      <c r="X13" s="42"/>
      <c r="Y13" s="42"/>
      <c r="Z13" s="42"/>
      <c r="AA13" s="42"/>
      <c r="AB13" s="42"/>
      <c r="AC13" s="55" t="s">
        <v>78</v>
      </c>
      <c r="AD13" s="55" t="s">
        <v>78</v>
      </c>
    </row>
    <row r="14" spans="1:30" x14ac:dyDescent="0.2">
      <c r="A14" s="261"/>
      <c r="B14" s="48" t="s">
        <v>85</v>
      </c>
      <c r="C14" s="41" t="s">
        <v>88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 t="str">
        <f>IF(ISERROR(AC9/('[1]入力（基礎）'!$D$64)),"",AC9/('[1]入力（基礎）'!$D$64))</f>
        <v/>
      </c>
      <c r="AD14" s="42" t="str">
        <f>IF(ISERROR(AD9/('[1]入力（基礎）'!$D$64)),"",AD9/('[1]入力（基礎）'!$D$64))</f>
        <v/>
      </c>
    </row>
    <row r="15" spans="1:30" x14ac:dyDescent="0.2">
      <c r="A15" s="262" t="s">
        <v>92</v>
      </c>
      <c r="B15" s="48" t="s">
        <v>93</v>
      </c>
      <c r="C15" s="49" t="s">
        <v>94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0.66</v>
      </c>
      <c r="O15" s="40">
        <v>0.71</v>
      </c>
      <c r="P15" s="40">
        <v>0.78</v>
      </c>
      <c r="Q15" s="40">
        <v>0.61</v>
      </c>
      <c r="R15" s="40">
        <v>0.65</v>
      </c>
      <c r="S15" s="40">
        <v>0.6</v>
      </c>
      <c r="T15" s="40">
        <v>0.81</v>
      </c>
      <c r="U15" s="40">
        <v>0.75</v>
      </c>
      <c r="V15" s="40">
        <v>0.74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</v>
      </c>
      <c r="AC15" s="40">
        <f>IF(ISERROR(AC19-AC20),"",AC19-AC20)</f>
        <v>0</v>
      </c>
      <c r="AD15" s="40">
        <f>IF(ISERROR(AD19-AD20),"",AD19-AD20)</f>
        <v>0</v>
      </c>
    </row>
    <row r="16" spans="1:30" x14ac:dyDescent="0.2">
      <c r="A16" s="263"/>
      <c r="B16" s="52"/>
      <c r="C16" s="49" t="s">
        <v>95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0.66</v>
      </c>
      <c r="O16" s="40">
        <v>0.71</v>
      </c>
      <c r="P16" s="40">
        <v>0.66</v>
      </c>
      <c r="Q16" s="40">
        <v>0.52</v>
      </c>
      <c r="R16" s="40">
        <v>0.55000000000000004</v>
      </c>
      <c r="S16" s="40">
        <v>0.56000000000000005</v>
      </c>
      <c r="T16" s="40">
        <v>0.69</v>
      </c>
      <c r="U16" s="40">
        <v>0.75</v>
      </c>
      <c r="V16" s="40">
        <v>0.74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</v>
      </c>
      <c r="AC16" s="40"/>
      <c r="AD16" s="40"/>
    </row>
    <row r="17" spans="1:30" x14ac:dyDescent="0.2">
      <c r="A17" s="263"/>
      <c r="B17" s="52"/>
      <c r="C17" s="49" t="s">
        <v>96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0.78</v>
      </c>
      <c r="O17" s="40">
        <v>0.76</v>
      </c>
      <c r="P17" s="40">
        <v>0.86</v>
      </c>
      <c r="Q17" s="40">
        <v>0.72</v>
      </c>
      <c r="R17" s="40">
        <v>0.76</v>
      </c>
      <c r="S17" s="40">
        <v>0.56999999999999995</v>
      </c>
      <c r="T17" s="40">
        <v>0.69</v>
      </c>
      <c r="U17" s="40">
        <v>0.64</v>
      </c>
      <c r="V17" s="40">
        <v>0.65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/>
      <c r="AD17" s="40"/>
    </row>
    <row r="18" spans="1:30" x14ac:dyDescent="0.2">
      <c r="A18" s="263"/>
      <c r="B18" s="53"/>
      <c r="C18" s="49" t="s">
        <v>97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0.66</v>
      </c>
      <c r="O18" s="40">
        <v>0.64</v>
      </c>
      <c r="P18" s="40">
        <v>0.72</v>
      </c>
      <c r="Q18" s="40">
        <v>0.61</v>
      </c>
      <c r="R18" s="40">
        <v>0.64</v>
      </c>
      <c r="S18" s="40">
        <v>0.48</v>
      </c>
      <c r="T18" s="40">
        <v>0.57999999999999996</v>
      </c>
      <c r="U18" s="40">
        <v>0.54</v>
      </c>
      <c r="V18" s="40">
        <v>0.55000000000000004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</v>
      </c>
      <c r="AC18" s="40"/>
      <c r="AD18" s="40"/>
    </row>
    <row r="19" spans="1:30" x14ac:dyDescent="0.2">
      <c r="A19" s="263"/>
      <c r="B19" s="41" t="s">
        <v>139</v>
      </c>
      <c r="C19" s="4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f>IF(ISERROR('[1]入力（基礎）'!$D$88),"",'[1]入力（基礎）'!$D$88)</f>
        <v>0</v>
      </c>
      <c r="AD19" s="81">
        <f>IF(ISERROR('[1]入力（基礎）'!$E$88),"",'[1]入力（基礎）'!$E$88)</f>
        <v>0</v>
      </c>
    </row>
    <row r="20" spans="1:30" x14ac:dyDescent="0.2">
      <c r="A20" s="263"/>
      <c r="B20" s="41" t="s">
        <v>140</v>
      </c>
      <c r="C20" s="4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>
        <v>-0.54</v>
      </c>
      <c r="V20" s="81">
        <v>-0.55000000000000004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f>IF(ISERROR('[1]入力（基礎）'!$D$89),"",'[1]入力（基礎）'!$D$89)</f>
        <v>0</v>
      </c>
      <c r="AD20" s="81">
        <f>IF(ISERROR('[1]入力（基礎）'!$E$89),"",'[1]入力（基礎）'!$E$89)</f>
        <v>0</v>
      </c>
    </row>
    <row r="21" spans="1:30" x14ac:dyDescent="0.2">
      <c r="A21" s="264"/>
      <c r="B21" s="53" t="s">
        <v>90</v>
      </c>
      <c r="C21" s="41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42"/>
      <c r="V21" s="42"/>
      <c r="W21" s="42"/>
      <c r="X21" s="42"/>
      <c r="Y21" s="42"/>
      <c r="Z21" s="42"/>
      <c r="AA21" s="42"/>
      <c r="AB21" s="42"/>
      <c r="AC21" s="42" t="str">
        <f>IF(ISERROR(('[1]入力（基礎）'!$D$66-AC$15)/('[1]入力（基礎）'!$D$66-$AC$15)),"",('[1]入力（基礎）'!$D$66-AC$15)/('[1]入力（基礎）'!$D$66-$AC$15))</f>
        <v/>
      </c>
      <c r="AD21" s="42" t="str">
        <f>IF(ISERROR(('[1]入力（基礎）'!$D$66-AD$15)/('[1]入力（基礎）'!$D$66-$AD$15)),"",('[1]入力（基礎）'!$D$66-AD$15)/('[1]入力（基礎）'!$D$66-$AD$15))</f>
        <v/>
      </c>
    </row>
    <row r="22" spans="1:30" x14ac:dyDescent="0.2">
      <c r="A22" s="264"/>
      <c r="B22" s="41" t="s">
        <v>91</v>
      </c>
      <c r="C22" s="41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42"/>
      <c r="V22" s="42"/>
      <c r="W22" s="42"/>
      <c r="X22" s="42"/>
      <c r="Y22" s="42"/>
      <c r="Z22" s="42"/>
      <c r="AA22" s="42"/>
      <c r="AB22" s="42"/>
      <c r="AC22" s="55" t="s">
        <v>78</v>
      </c>
      <c r="AD22" s="55" t="s">
        <v>78</v>
      </c>
    </row>
    <row r="23" spans="1:30" x14ac:dyDescent="0.2">
      <c r="A23" s="265"/>
      <c r="B23" s="48" t="s">
        <v>85</v>
      </c>
      <c r="C23" s="57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</row>
    <row r="24" spans="1:30" x14ac:dyDescent="0.2">
      <c r="A24" s="266" t="s">
        <v>98</v>
      </c>
      <c r="B24" s="48" t="s">
        <v>141</v>
      </c>
      <c r="C24" s="49" t="s">
        <v>88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>
        <v>1.3024603101604772E-3</v>
      </c>
      <c r="O24" s="50">
        <v>1.8096242372725333E-3</v>
      </c>
      <c r="P24" s="50">
        <v>1.7865251395802802E-3</v>
      </c>
      <c r="Q24" s="50">
        <v>1.5649200286669395E-3</v>
      </c>
      <c r="R24" s="50">
        <v>1.5078059665800626E-3</v>
      </c>
      <c r="S24" s="50">
        <v>1.5430526298964749E-3</v>
      </c>
      <c r="T24" s="50">
        <v>1.6621572340108635E-3</v>
      </c>
      <c r="U24" s="50">
        <v>2.1025480856761481E-3</v>
      </c>
      <c r="V24" s="50">
        <v>2.2096099910990964E-3</v>
      </c>
      <c r="W24" s="50"/>
      <c r="X24" s="50"/>
      <c r="Y24" s="50"/>
      <c r="Z24" s="50"/>
      <c r="AA24" s="50"/>
      <c r="AB24" s="50"/>
      <c r="AC24" s="50">
        <f>IF(ISERROR(AC25-AC26),"",AC25-AC26)</f>
        <v>0</v>
      </c>
      <c r="AD24" s="50">
        <f>IF(ISERROR(AD25-AD26),"",AD25-AD26)</f>
        <v>0</v>
      </c>
    </row>
    <row r="25" spans="1:30" x14ac:dyDescent="0.2">
      <c r="A25" s="267"/>
      <c r="B25" s="41" t="s">
        <v>137</v>
      </c>
      <c r="C25" s="41" t="s">
        <v>88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f>IF(ISERROR('[1]入力（基礎）'!$D$90),"",'[1]入力（基礎）'!$D$90)</f>
        <v>0</v>
      </c>
      <c r="AD25" s="50">
        <f>IF(ISERROR('[1]入力（基礎）'!$E$90),"",'[1]入力（基礎）'!$E$90)</f>
        <v>0</v>
      </c>
    </row>
    <row r="26" spans="1:30" x14ac:dyDescent="0.2">
      <c r="A26" s="267"/>
      <c r="B26" s="41" t="s">
        <v>138</v>
      </c>
      <c r="C26" s="41" t="s">
        <v>88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>
        <v>-2.1025480856761481E-3</v>
      </c>
      <c r="V26" s="50">
        <v>-2.2096099910990964E-3</v>
      </c>
      <c r="W26" s="50"/>
      <c r="X26" s="50"/>
      <c r="Y26" s="50"/>
      <c r="Z26" s="50"/>
      <c r="AA26" s="50"/>
      <c r="AB26" s="50"/>
      <c r="AC26" s="50">
        <f>IF(ISERROR('[1]入力（基礎）'!$D$91),"",'[1]入力（基礎）'!$D$91)</f>
        <v>0</v>
      </c>
      <c r="AD26" s="50">
        <f>IF(ISERROR('[1]入力（基礎）'!$E$91),"",'[1]入力（基礎）'!$E$91)</f>
        <v>0</v>
      </c>
    </row>
    <row r="27" spans="1:30" x14ac:dyDescent="0.2">
      <c r="A27" s="260"/>
      <c r="B27" s="53" t="s">
        <v>90</v>
      </c>
      <c r="C27" s="41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42"/>
      <c r="V27" s="42"/>
      <c r="W27" s="42"/>
      <c r="X27" s="42"/>
      <c r="Y27" s="42"/>
      <c r="Z27" s="42"/>
      <c r="AA27" s="42"/>
      <c r="AB27" s="42"/>
      <c r="AC27" s="42" t="str">
        <f>IF(ISERROR(('[1]入力（基礎）'!$D$67-AC$24)/('[1]入力（基礎）'!$D$67-$AC$24)),"",('[1]入力（基礎）'!$D$67-AC$24)/('[1]入力（基礎）'!$D$67-$AC$24))</f>
        <v/>
      </c>
      <c r="AD27" s="42" t="str">
        <f>IF(ISERROR(('[1]入力（基礎）'!$D$67-AD$24)/('[1]入力（基礎）'!$D$67-$AD$24)),"",('[1]入力（基礎）'!$D$67-AD$24)/('[1]入力（基礎）'!$D$67-$AD$24))</f>
        <v/>
      </c>
    </row>
    <row r="28" spans="1:30" x14ac:dyDescent="0.2">
      <c r="A28" s="260"/>
      <c r="B28" s="41" t="s">
        <v>91</v>
      </c>
      <c r="C28" s="41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42"/>
      <c r="V28" s="42"/>
      <c r="W28" s="42"/>
      <c r="X28" s="42"/>
      <c r="Y28" s="42"/>
      <c r="Z28" s="42"/>
      <c r="AA28" s="42"/>
      <c r="AB28" s="42"/>
      <c r="AC28" s="55" t="s">
        <v>78</v>
      </c>
      <c r="AD28" s="55" t="s">
        <v>78</v>
      </c>
    </row>
    <row r="29" spans="1:30" x14ac:dyDescent="0.2">
      <c r="A29" s="261"/>
      <c r="B29" s="48" t="s">
        <v>85</v>
      </c>
      <c r="C29" s="41" t="s">
        <v>88</v>
      </c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 t="str">
        <f>IF(ISERROR(AC24/'[1]入力（基礎）'!$D$67),"",AC24/'[1]入力（基礎）'!$D$67)</f>
        <v/>
      </c>
      <c r="AD29" s="42" t="str">
        <f>IF(ISERROR(AD24/'[1]入力（基礎）'!$D$67),"",AD24/'[1]入力（基礎）'!$D$67)</f>
        <v/>
      </c>
    </row>
    <row r="30" spans="1:30" x14ac:dyDescent="0.2">
      <c r="A30" s="266" t="s">
        <v>100</v>
      </c>
      <c r="B30" s="48" t="s">
        <v>141</v>
      </c>
      <c r="C30" s="49" t="s">
        <v>94</v>
      </c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>
        <v>2.1547643967652435E-3</v>
      </c>
      <c r="O30" s="50">
        <v>3.3047414486885082E-3</v>
      </c>
      <c r="P30" s="50">
        <v>3.1879408910138098E-3</v>
      </c>
      <c r="Q30" s="50">
        <v>2.5987371160818948E-3</v>
      </c>
      <c r="R30" s="50">
        <v>2.5134673662586785E-3</v>
      </c>
      <c r="S30" s="50">
        <v>3.1878610721487988E-3</v>
      </c>
      <c r="T30" s="50">
        <v>3.8153115810706534E-3</v>
      </c>
      <c r="U30" s="50">
        <v>4.8824082721959554E-3</v>
      </c>
      <c r="V30" s="50">
        <v>5.0072111645252078E-3</v>
      </c>
      <c r="W30" s="50"/>
      <c r="X30" s="50"/>
      <c r="Y30" s="50"/>
      <c r="Z30" s="50"/>
      <c r="AA30" s="50"/>
      <c r="AB30" s="50"/>
      <c r="AC30" s="50">
        <f>IF(ISERROR(AC34-AC35),"",AC34-AC35)</f>
        <v>0</v>
      </c>
      <c r="AD30" s="50">
        <f>IF(ISERROR(AD34-AD35),"",AD34-AD35)</f>
        <v>0</v>
      </c>
    </row>
    <row r="31" spans="1:30" x14ac:dyDescent="0.2">
      <c r="A31" s="267"/>
      <c r="B31" s="62"/>
      <c r="C31" s="49" t="s">
        <v>95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>
        <v>2.1547643967652435E-3</v>
      </c>
      <c r="O31" s="50">
        <v>3.3047414486885082E-3</v>
      </c>
      <c r="P31" s="50">
        <v>2.6974884462424545E-3</v>
      </c>
      <c r="Q31" s="50">
        <v>2.215316885840304E-3</v>
      </c>
      <c r="R31" s="50">
        <v>2.1267800791419586E-3</v>
      </c>
      <c r="S31" s="50">
        <v>2.9753370006722125E-3</v>
      </c>
      <c r="T31" s="50">
        <v>3.2500802357268523E-3</v>
      </c>
      <c r="U31" s="50">
        <v>4.8824082721959554E-3</v>
      </c>
      <c r="V31" s="50">
        <v>5.0072111645252078E-3</v>
      </c>
      <c r="W31" s="50"/>
      <c r="X31" s="50"/>
      <c r="Y31" s="50"/>
      <c r="Z31" s="50"/>
      <c r="AA31" s="50"/>
      <c r="AB31" s="50"/>
      <c r="AC31" s="50"/>
      <c r="AD31" s="50"/>
    </row>
    <row r="32" spans="1:30" x14ac:dyDescent="0.2">
      <c r="A32" s="267"/>
      <c r="B32" s="62"/>
      <c r="C32" s="49" t="s">
        <v>96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>
        <v>2.5465397416316515E-3</v>
      </c>
      <c r="O32" s="50">
        <v>3.5374697197229103E-3</v>
      </c>
      <c r="P32" s="50">
        <v>3.5149091875280466E-3</v>
      </c>
      <c r="Q32" s="50">
        <v>3.0673618419327282E-3</v>
      </c>
      <c r="R32" s="50">
        <v>2.93882338208707E-3</v>
      </c>
      <c r="S32" s="50">
        <v>3.0284680185413589E-3</v>
      </c>
      <c r="T32" s="50">
        <v>3.2500802357268523E-3</v>
      </c>
      <c r="U32" s="50">
        <v>4.1663217256072155E-3</v>
      </c>
      <c r="V32" s="50">
        <v>4.3982260228937631E-3</v>
      </c>
      <c r="W32" s="50"/>
      <c r="X32" s="50"/>
      <c r="Y32" s="50"/>
      <c r="Z32" s="50"/>
      <c r="AA32" s="50"/>
      <c r="AB32" s="50"/>
      <c r="AC32" s="50"/>
      <c r="AD32" s="50"/>
    </row>
    <row r="33" spans="1:30" x14ac:dyDescent="0.2">
      <c r="A33" s="267"/>
      <c r="B33" s="61"/>
      <c r="C33" s="49" t="s">
        <v>97</v>
      </c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>
        <v>2.1547643967652435E-3</v>
      </c>
      <c r="O33" s="50">
        <v>2.9789218692403453E-3</v>
      </c>
      <c r="P33" s="50">
        <v>2.9427146686281319E-3</v>
      </c>
      <c r="Q33" s="50">
        <v>2.5987371160818948E-3</v>
      </c>
      <c r="R33" s="50">
        <v>2.4747986375470063E-3</v>
      </c>
      <c r="S33" s="50">
        <v>2.550288857719039E-3</v>
      </c>
      <c r="T33" s="50">
        <v>2.7319515024950354E-3</v>
      </c>
      <c r="U33" s="50">
        <v>3.5153339559810884E-3</v>
      </c>
      <c r="V33" s="50">
        <v>3.7215758655254924E-3</v>
      </c>
      <c r="W33" s="50"/>
      <c r="X33" s="50"/>
      <c r="Y33" s="50"/>
      <c r="Z33" s="50"/>
      <c r="AA33" s="50"/>
      <c r="AB33" s="50"/>
      <c r="AC33" s="50"/>
      <c r="AD33" s="50"/>
    </row>
    <row r="34" spans="1:30" x14ac:dyDescent="0.2">
      <c r="A34" s="267"/>
      <c r="B34" s="41" t="s">
        <v>139</v>
      </c>
      <c r="C34" s="41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f>IF(ISERROR('[1]入力（基礎）'!$D$92),"",'[1]入力（基礎）'!$D$92)</f>
        <v>0</v>
      </c>
      <c r="AD34" s="50">
        <f>IF(ISERROR('[1]入力（基礎）'!$E$92),"",'[1]入力（基礎）'!$E$92)</f>
        <v>0</v>
      </c>
    </row>
    <row r="35" spans="1:30" x14ac:dyDescent="0.2">
      <c r="A35" s="267"/>
      <c r="B35" s="41" t="s">
        <v>140</v>
      </c>
      <c r="C35" s="41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>
        <v>-3.5153339559810884E-3</v>
      </c>
      <c r="V35" s="50">
        <v>-3.7215758655254924E-3</v>
      </c>
      <c r="W35" s="50"/>
      <c r="X35" s="50"/>
      <c r="Y35" s="50"/>
      <c r="Z35" s="50"/>
      <c r="AA35" s="50"/>
      <c r="AB35" s="50"/>
      <c r="AC35" s="50">
        <f>IF(ISERROR('[1]入力（基礎）'!$D$93),"",'[1]入力（基礎）'!$D$93)</f>
        <v>0</v>
      </c>
      <c r="AD35" s="50">
        <f>IF(ISERROR('[1]入力（基礎）'!$E$93),"",'[1]入力（基礎）'!$E$93)</f>
        <v>0</v>
      </c>
    </row>
    <row r="36" spans="1:30" x14ac:dyDescent="0.2">
      <c r="A36" s="260"/>
      <c r="B36" s="53" t="s">
        <v>90</v>
      </c>
      <c r="C36" s="41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42">
        <v>0.9998224578810111</v>
      </c>
      <c r="V36" s="42">
        <v>0.99981791959401722</v>
      </c>
      <c r="W36" s="42"/>
      <c r="X36" s="42"/>
      <c r="Y36" s="42"/>
      <c r="Z36" s="42"/>
      <c r="AA36" s="42"/>
      <c r="AB36" s="42"/>
      <c r="AC36" s="42">
        <f>IF(ISERROR(('[1]入力（基礎）'!$D$69-AC$30)/('[1]入力（基礎）'!$D$69-$AC$30)),"",('[1]入力（基礎）'!$D$69-AC$30)/('[1]入力（基礎）'!$D$69-$AC$30))</f>
        <v>1</v>
      </c>
      <c r="AD36" s="42">
        <f>IF(ISERROR(('[1]入力（基礎）'!$D$69-AD$30)/('[1]入力（基礎）'!$D$69-$AD$30)),"",('[1]入力（基礎）'!$D$69-AD$30)/('[1]入力（基礎）'!$D$69-$AD$30))</f>
        <v>1</v>
      </c>
    </row>
    <row r="37" spans="1:30" x14ac:dyDescent="0.2">
      <c r="A37" s="260"/>
      <c r="B37" s="41" t="s">
        <v>91</v>
      </c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>
        <v>0.9998224578810111</v>
      </c>
      <c r="V37" s="42">
        <v>0.99981791959401722</v>
      </c>
      <c r="W37" s="42"/>
      <c r="X37" s="42"/>
      <c r="Y37" s="42"/>
      <c r="Z37" s="42"/>
      <c r="AA37" s="42"/>
      <c r="AB37" s="42"/>
      <c r="AC37" s="55" t="s">
        <v>78</v>
      </c>
      <c r="AD37" s="55" t="s">
        <v>78</v>
      </c>
    </row>
    <row r="38" spans="1:30" ht="14.25" thickBot="1" x14ac:dyDescent="0.25">
      <c r="A38" s="268"/>
      <c r="B38" s="82" t="s">
        <v>85</v>
      </c>
      <c r="C38" s="65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</row>
    <row r="39" spans="1:30" ht="14.25" thickTop="1" x14ac:dyDescent="0.2">
      <c r="A39" s="69" t="s">
        <v>102</v>
      </c>
      <c r="B39" s="61"/>
      <c r="C39" s="61"/>
      <c r="D39" s="70">
        <v>0</v>
      </c>
      <c r="E39" s="70">
        <v>0</v>
      </c>
      <c r="F39" s="70">
        <v>0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M39" s="70">
        <v>0</v>
      </c>
      <c r="N39" s="70">
        <v>6.216216216216216E-3</v>
      </c>
      <c r="O39" s="70">
        <v>5.6756756756756758E-3</v>
      </c>
      <c r="P39" s="70">
        <v>5.4054054054054057E-3</v>
      </c>
      <c r="Q39" s="70">
        <v>4.8648648648648646E-3</v>
      </c>
      <c r="R39" s="70">
        <v>4.5945945945945945E-3</v>
      </c>
      <c r="S39" s="70">
        <v>4.0540540540540543E-3</v>
      </c>
      <c r="T39" s="70">
        <v>3.7837837837837837E-3</v>
      </c>
      <c r="U39" s="70">
        <v>1.3513513513513514E-3</v>
      </c>
      <c r="V39" s="70">
        <v>2.972972972972973E-3</v>
      </c>
      <c r="W39" s="70">
        <v>0</v>
      </c>
      <c r="X39" s="70">
        <v>0</v>
      </c>
      <c r="Y39" s="70">
        <v>0</v>
      </c>
      <c r="Z39" s="70">
        <v>0</v>
      </c>
      <c r="AA39" s="70">
        <v>0</v>
      </c>
      <c r="AB39" s="70">
        <v>0</v>
      </c>
      <c r="AC39" s="71" t="s">
        <v>78</v>
      </c>
      <c r="AD39" s="71" t="s">
        <v>78</v>
      </c>
    </row>
    <row r="40" spans="1:30" x14ac:dyDescent="0.2">
      <c r="A40" s="34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3"/>
      <c r="AD40" s="73"/>
    </row>
    <row r="41" spans="1:30" x14ac:dyDescent="0.2">
      <c r="A41" s="37" t="s">
        <v>103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</row>
    <row r="42" spans="1:30" x14ac:dyDescent="0.15">
      <c r="A42" s="38" t="s">
        <v>104</v>
      </c>
      <c r="B42" s="74" t="s">
        <v>105</v>
      </c>
      <c r="C42" s="74"/>
      <c r="D42" s="75" t="s">
        <v>106</v>
      </c>
      <c r="E42" s="75" t="s">
        <v>107</v>
      </c>
      <c r="F42" s="75" t="s">
        <v>108</v>
      </c>
      <c r="G42" s="75" t="s">
        <v>109</v>
      </c>
      <c r="H42" s="75" t="s">
        <v>110</v>
      </c>
      <c r="I42" s="75" t="s">
        <v>111</v>
      </c>
      <c r="J42" s="75" t="s">
        <v>112</v>
      </c>
      <c r="K42" s="75" t="s">
        <v>113</v>
      </c>
      <c r="L42" s="75" t="s">
        <v>114</v>
      </c>
      <c r="M42" s="75" t="s">
        <v>115</v>
      </c>
      <c r="N42" s="75" t="s">
        <v>116</v>
      </c>
      <c r="O42" s="75" t="s">
        <v>117</v>
      </c>
      <c r="P42" s="75" t="s">
        <v>118</v>
      </c>
      <c r="Q42" s="75" t="s">
        <v>119</v>
      </c>
      <c r="R42" s="75" t="s">
        <v>120</v>
      </c>
      <c r="S42" s="75" t="s">
        <v>121</v>
      </c>
      <c r="T42" s="75" t="s">
        <v>122</v>
      </c>
      <c r="U42" s="75" t="s">
        <v>123</v>
      </c>
      <c r="V42" s="75" t="s">
        <v>124</v>
      </c>
      <c r="W42" s="75" t="s">
        <v>125</v>
      </c>
      <c r="X42" s="75" t="s">
        <v>126</v>
      </c>
      <c r="Y42" s="75" t="s">
        <v>127</v>
      </c>
      <c r="Z42" s="75" t="s">
        <v>128</v>
      </c>
      <c r="AA42" s="75" t="s">
        <v>129</v>
      </c>
      <c r="AB42" s="75" t="s">
        <v>130</v>
      </c>
      <c r="AC42" s="75" t="s">
        <v>79</v>
      </c>
      <c r="AD42" s="75" t="s">
        <v>80</v>
      </c>
    </row>
    <row r="43" spans="1:30" x14ac:dyDescent="0.2">
      <c r="A43" s="259" t="s">
        <v>82</v>
      </c>
      <c r="B43" s="39" t="s">
        <v>83</v>
      </c>
      <c r="C43" s="39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81">
        <v>212</v>
      </c>
      <c r="V43" s="81">
        <v>212</v>
      </c>
      <c r="W43" s="81">
        <v>212</v>
      </c>
      <c r="X43" s="81">
        <v>212</v>
      </c>
      <c r="Y43" s="81">
        <v>212</v>
      </c>
      <c r="Z43" s="81">
        <v>212</v>
      </c>
      <c r="AA43" s="81">
        <v>212</v>
      </c>
      <c r="AB43" s="81">
        <v>212</v>
      </c>
      <c r="AC43" s="81">
        <f>IF(ISERROR('[1]入力（基礎）'!$D$85),"",'[1]入力（基礎）'!$D$85)</f>
        <v>0</v>
      </c>
      <c r="AD43" s="81">
        <f>IF(ISERROR('[1]入力（基礎）'!$E$85),"",'[1]入力（基礎）'!$E$85)</f>
        <v>0</v>
      </c>
    </row>
    <row r="44" spans="1:30" x14ac:dyDescent="0.2">
      <c r="A44" s="261"/>
      <c r="B44" s="92" t="s">
        <v>91</v>
      </c>
      <c r="C44" s="41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79">
        <v>0.72458828754716986</v>
      </c>
      <c r="V44" s="79">
        <v>0.69710781571698122</v>
      </c>
      <c r="W44" s="79">
        <v>0</v>
      </c>
      <c r="X44" s="79">
        <v>0</v>
      </c>
      <c r="Y44" s="79">
        <v>0</v>
      </c>
      <c r="Z44" s="79">
        <v>0</v>
      </c>
      <c r="AA44" s="79">
        <v>0</v>
      </c>
      <c r="AB44" s="79">
        <v>0</v>
      </c>
      <c r="AC44" s="80" t="s">
        <v>78</v>
      </c>
      <c r="AD44" s="80" t="s">
        <v>78</v>
      </c>
    </row>
    <row r="45" spans="1:30" x14ac:dyDescent="0.2">
      <c r="A45" s="266" t="s">
        <v>86</v>
      </c>
      <c r="B45" s="93" t="s">
        <v>137</v>
      </c>
      <c r="C45" s="49" t="s">
        <v>88</v>
      </c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81">
        <v>0</v>
      </c>
      <c r="V45" s="81">
        <v>0</v>
      </c>
      <c r="W45" s="81">
        <v>0</v>
      </c>
      <c r="X45" s="81">
        <v>0</v>
      </c>
      <c r="Y45" s="81">
        <v>0</v>
      </c>
      <c r="Z45" s="81">
        <v>0</v>
      </c>
      <c r="AA45" s="81">
        <v>0</v>
      </c>
      <c r="AB45" s="81">
        <v>0</v>
      </c>
      <c r="AC45" s="81">
        <f>IF(ISERROR('[1]入力（基礎）'!$D$86),"",'[1]入力（基礎）'!$D$86)</f>
        <v>0</v>
      </c>
      <c r="AD45" s="81">
        <f>IF(ISERROR('[1]入力（基礎）'!$E$86),"",'[1]入力（基礎）'!$E$86)</f>
        <v>0</v>
      </c>
    </row>
    <row r="46" spans="1:30" x14ac:dyDescent="0.2">
      <c r="A46" s="261"/>
      <c r="B46" s="92" t="s">
        <v>138</v>
      </c>
      <c r="C46" s="41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81">
        <v>0</v>
      </c>
      <c r="V46" s="81">
        <v>0</v>
      </c>
      <c r="W46" s="81">
        <v>0</v>
      </c>
      <c r="X46" s="81">
        <v>0</v>
      </c>
      <c r="Y46" s="81">
        <v>0</v>
      </c>
      <c r="Z46" s="81">
        <v>0</v>
      </c>
      <c r="AA46" s="81">
        <v>0</v>
      </c>
      <c r="AB46" s="81">
        <v>0</v>
      </c>
      <c r="AC46" s="81">
        <f>IF(ISERROR('[1]入力（基礎）'!$D$87),"",'[1]入力（基礎）'!$D$87)</f>
        <v>0</v>
      </c>
      <c r="AD46" s="81">
        <f>IF(ISERROR('[1]入力（基礎）'!$E$87),"",'[1]入力（基礎）'!$E$87)</f>
        <v>0</v>
      </c>
    </row>
    <row r="47" spans="1:30" x14ac:dyDescent="0.2">
      <c r="A47" s="271" t="s">
        <v>92</v>
      </c>
      <c r="B47" s="93" t="s">
        <v>139</v>
      </c>
      <c r="C47" s="41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81">
        <v>0</v>
      </c>
      <c r="V47" s="81">
        <v>0</v>
      </c>
      <c r="W47" s="81">
        <v>0</v>
      </c>
      <c r="X47" s="81">
        <v>0</v>
      </c>
      <c r="Y47" s="81">
        <v>0</v>
      </c>
      <c r="Z47" s="81">
        <v>0</v>
      </c>
      <c r="AA47" s="81">
        <v>0</v>
      </c>
      <c r="AB47" s="81">
        <v>0</v>
      </c>
      <c r="AC47" s="81">
        <f>IF(ISERROR('[1]入力（基礎）'!$D$88),"",'[1]入力（基礎）'!$D$88)</f>
        <v>0</v>
      </c>
      <c r="AD47" s="81">
        <f>IF(ISERROR('[1]入力（基礎）'!$E$88),"",'[1]入力（基礎）'!$E$88)</f>
        <v>0</v>
      </c>
    </row>
    <row r="48" spans="1:30" x14ac:dyDescent="0.2">
      <c r="A48" s="265"/>
      <c r="B48" s="92" t="s">
        <v>140</v>
      </c>
      <c r="C48" s="41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81">
        <v>0</v>
      </c>
      <c r="V48" s="81">
        <v>0</v>
      </c>
      <c r="W48" s="81">
        <v>0</v>
      </c>
      <c r="X48" s="81">
        <v>0</v>
      </c>
      <c r="Y48" s="81">
        <v>0</v>
      </c>
      <c r="Z48" s="81">
        <v>0</v>
      </c>
      <c r="AA48" s="81">
        <v>0</v>
      </c>
      <c r="AB48" s="81">
        <v>0</v>
      </c>
      <c r="AC48" s="81">
        <f>IF(ISERROR('[1]入力（基礎）'!$D$89),"",'[1]入力（基礎）'!$D$89)</f>
        <v>0</v>
      </c>
      <c r="AD48" s="81">
        <f>IF(ISERROR('[1]入力（基礎）'!$E$89),"",'[1]入力（基礎）'!$E$89)</f>
        <v>0</v>
      </c>
    </row>
    <row r="49" spans="1:30" x14ac:dyDescent="0.2">
      <c r="A49" s="266" t="s">
        <v>98</v>
      </c>
      <c r="B49" s="93" t="s">
        <v>142</v>
      </c>
      <c r="C49" s="49" t="s">
        <v>88</v>
      </c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44">
        <v>0</v>
      </c>
      <c r="V49" s="44">
        <v>0</v>
      </c>
      <c r="W49" s="44">
        <v>0</v>
      </c>
      <c r="X49" s="44">
        <v>0</v>
      </c>
      <c r="Y49" s="44">
        <v>0</v>
      </c>
      <c r="Z49" s="44">
        <v>0</v>
      </c>
      <c r="AA49" s="44">
        <v>0</v>
      </c>
      <c r="AB49" s="44">
        <v>0</v>
      </c>
      <c r="AC49" s="44">
        <f>IF(ISERROR('[1]入力（基礎）'!$D$90),"",'[1]入力（基礎）'!$D$90)</f>
        <v>0</v>
      </c>
      <c r="AD49" s="44">
        <f>IF(ISERROR('[1]入力（基礎）'!$E$90),"",'[1]入力（基礎）'!$E$90)</f>
        <v>0</v>
      </c>
    </row>
    <row r="50" spans="1:30" x14ac:dyDescent="0.2">
      <c r="A50" s="261"/>
      <c r="B50" s="92" t="s">
        <v>143</v>
      </c>
      <c r="C50" s="41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4">
        <v>0</v>
      </c>
      <c r="V50" s="44">
        <v>0</v>
      </c>
      <c r="W50" s="44">
        <v>0</v>
      </c>
      <c r="X50" s="44">
        <v>0</v>
      </c>
      <c r="Y50" s="44">
        <v>0</v>
      </c>
      <c r="Z50" s="44">
        <v>0</v>
      </c>
      <c r="AA50" s="44">
        <v>0</v>
      </c>
      <c r="AB50" s="44">
        <v>0</v>
      </c>
      <c r="AC50" s="44">
        <f>IF(ISERROR('[1]入力（基礎）'!$D$91),"",'[1]入力（基礎）'!$D$91)</f>
        <v>0</v>
      </c>
      <c r="AD50" s="44">
        <f>IF(ISERROR('[1]入力（基礎）'!$E$91),"",'[1]入力（基礎）'!$E$91)</f>
        <v>0</v>
      </c>
    </row>
    <row r="51" spans="1:30" x14ac:dyDescent="0.2">
      <c r="A51" s="259" t="s">
        <v>100</v>
      </c>
      <c r="B51" s="93" t="s">
        <v>142</v>
      </c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44">
        <v>0</v>
      </c>
      <c r="V51" s="44">
        <v>0</v>
      </c>
      <c r="W51" s="44">
        <v>0</v>
      </c>
      <c r="X51" s="44">
        <v>0</v>
      </c>
      <c r="Y51" s="44">
        <v>0</v>
      </c>
      <c r="Z51" s="44">
        <v>0</v>
      </c>
      <c r="AA51" s="44">
        <v>0</v>
      </c>
      <c r="AB51" s="44">
        <v>0</v>
      </c>
      <c r="AC51" s="44">
        <f>IF(ISERROR('[1]入力（基礎）'!$D$92),"",'[1]入力（基礎）'!$D$92)</f>
        <v>0</v>
      </c>
      <c r="AD51" s="44">
        <f>IF(ISERROR('[1]入力（基礎）'!$E$92),"",'[1]入力（基礎）'!$E$92)</f>
        <v>0</v>
      </c>
    </row>
    <row r="52" spans="1:30" ht="14.25" thickBot="1" x14ac:dyDescent="0.25">
      <c r="A52" s="268"/>
      <c r="B52" s="94" t="s">
        <v>143</v>
      </c>
      <c r="C52" s="82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95">
        <v>0</v>
      </c>
      <c r="V52" s="95">
        <v>0</v>
      </c>
      <c r="W52" s="95">
        <v>0</v>
      </c>
      <c r="X52" s="95">
        <v>0</v>
      </c>
      <c r="Y52" s="95">
        <v>0</v>
      </c>
      <c r="Z52" s="95">
        <v>0</v>
      </c>
      <c r="AA52" s="95">
        <v>0</v>
      </c>
      <c r="AB52" s="95">
        <v>0</v>
      </c>
      <c r="AC52" s="96">
        <f>IF(ISERROR('[1]入力（基礎）'!$D$93),"",'[1]入力（基礎）'!$D$93)</f>
        <v>0</v>
      </c>
      <c r="AD52" s="96">
        <f>IF(ISERROR('[1]入力（基礎）'!$E$93),"",'[1]入力（基礎）'!$E$93)</f>
        <v>0</v>
      </c>
    </row>
    <row r="53" spans="1:30" ht="14.25" thickTop="1" x14ac:dyDescent="0.2">
      <c r="A53" s="86" t="s">
        <v>134</v>
      </c>
      <c r="B53" s="61"/>
      <c r="C53" s="61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>
        <v>1</v>
      </c>
      <c r="AC53" s="71" t="s">
        <v>78</v>
      </c>
      <c r="AD53" s="71" t="s">
        <v>78</v>
      </c>
    </row>
    <row r="54" spans="1:30" x14ac:dyDescent="0.2">
      <c r="A54" s="88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90"/>
      <c r="AD54" s="90"/>
    </row>
    <row r="55" spans="1:30" x14ac:dyDescent="0.15">
      <c r="A55" s="256" t="s">
        <v>135</v>
      </c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</row>
    <row r="56" spans="1:30" x14ac:dyDescent="0.15">
      <c r="A56" s="256"/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</row>
    <row r="57" spans="1:30" x14ac:dyDescent="0.15">
      <c r="A57" s="256"/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</row>
    <row r="58" spans="1:30" x14ac:dyDescent="0.15">
      <c r="A58" s="256"/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</row>
    <row r="59" spans="1:30" x14ac:dyDescent="0.15">
      <c r="A59" s="256"/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</row>
    <row r="60" spans="1:30" x14ac:dyDescent="0.15">
      <c r="A60" s="256"/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7"/>
      <c r="P60" s="257"/>
      <c r="Q60" s="257"/>
      <c r="R60" s="257"/>
      <c r="S60" s="257"/>
      <c r="T60" s="257"/>
      <c r="U60" s="257"/>
      <c r="V60" s="257"/>
      <c r="W60" s="257"/>
      <c r="X60" s="257"/>
      <c r="Y60" s="257"/>
      <c r="Z60" s="257"/>
      <c r="AA60" s="257"/>
      <c r="AB60" s="257"/>
      <c r="AC60" s="257"/>
      <c r="AD60" s="257"/>
    </row>
    <row r="61" spans="1:30" x14ac:dyDescent="0.15">
      <c r="A61" s="256"/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7"/>
      <c r="P61" s="257"/>
      <c r="Q61" s="257"/>
      <c r="R61" s="257"/>
      <c r="S61" s="257"/>
      <c r="T61" s="257"/>
      <c r="U61" s="257"/>
      <c r="V61" s="257"/>
      <c r="W61" s="257"/>
      <c r="X61" s="257"/>
      <c r="Y61" s="257"/>
      <c r="Z61" s="257"/>
      <c r="AA61" s="257"/>
      <c r="AB61" s="257"/>
      <c r="AC61" s="257"/>
      <c r="AD61" s="257"/>
    </row>
  </sheetData>
  <mergeCells count="12">
    <mergeCell ref="A55:AD61"/>
    <mergeCell ref="A2:AC3"/>
    <mergeCell ref="A6:A8"/>
    <mergeCell ref="A9:A14"/>
    <mergeCell ref="A15:A23"/>
    <mergeCell ref="A24:A29"/>
    <mergeCell ref="A30:A38"/>
    <mergeCell ref="A43:A44"/>
    <mergeCell ref="A45:A46"/>
    <mergeCell ref="A47:A48"/>
    <mergeCell ref="A49:A50"/>
    <mergeCell ref="A51:A52"/>
  </mergeCells>
  <phoneticPr fontId="3"/>
  <dataValidations count="2">
    <dataValidation type="list" allowBlank="1" showInputMessage="1" showErrorMessage="1" sqref="C38">
      <formula1>$C$26:$C$29</formula1>
    </dataValidation>
    <dataValidation type="list" allowBlank="1" showInputMessage="1" showErrorMessage="1" sqref="C23">
      <formula1>$C$15:$C$18</formula1>
    </dataValidation>
  </dataValidations>
  <pageMargins left="0.7" right="0.7" top="0.75" bottom="0.75" header="0.3" footer="0.3"/>
  <pageSetup paperSize="9" scale="41" orientation="landscape" r:id="rId1"/>
  <headerFooter>
    <oddHeader>&amp;R&amp;"Calibri"&amp;B&amp;18【別紙4-2】実績 (BAU)</oddHeader>
  </headerFooter>
  <colBreaks count="1" manualBreakCount="1">
    <brk id="29" max="6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4"/>
  <sheetViews>
    <sheetView view="pageBreakPreview" topLeftCell="H1" zoomScale="60" zoomScaleNormal="100" workbookViewId="0">
      <selection activeCell="H43" sqref="H43"/>
    </sheetView>
  </sheetViews>
  <sheetFormatPr defaultRowHeight="13.5" x14ac:dyDescent="0.15"/>
  <cols>
    <col min="1" max="1" width="1.5" customWidth="1"/>
    <col min="2" max="2" width="1.875" customWidth="1"/>
    <col min="3" max="3" width="38.875" customWidth="1"/>
    <col min="4" max="4" width="14.875" customWidth="1"/>
    <col min="5" max="21" width="11.625" customWidth="1"/>
    <col min="22" max="27" width="0" hidden="1" customWidth="1"/>
    <col min="28" max="36" width="11.625" customWidth="1"/>
  </cols>
  <sheetData>
    <row r="1" spans="1:36" ht="21" x14ac:dyDescent="0.15">
      <c r="A1" s="97"/>
      <c r="B1" s="97"/>
      <c r="C1" s="97"/>
      <c r="D1" s="97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7"/>
      <c r="Z1" s="97"/>
      <c r="AA1" s="97"/>
      <c r="AB1" s="97"/>
      <c r="AC1" s="99"/>
      <c r="AD1" s="97"/>
      <c r="AE1" s="97"/>
      <c r="AF1" s="97"/>
      <c r="AG1" s="97"/>
      <c r="AH1" s="97"/>
      <c r="AI1" s="97"/>
      <c r="AJ1" s="100"/>
    </row>
    <row r="2" spans="1:36" ht="18.75" x14ac:dyDescent="0.15">
      <c r="A2" s="101"/>
      <c r="B2" s="275" t="s">
        <v>145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7"/>
    </row>
    <row r="3" spans="1:36" ht="15" x14ac:dyDescent="0.15">
      <c r="A3" s="101"/>
      <c r="B3" s="101"/>
      <c r="C3" s="101"/>
      <c r="D3" s="101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1"/>
      <c r="AA3" s="101"/>
      <c r="AB3" s="103"/>
      <c r="AC3" s="103"/>
      <c r="AD3" s="103"/>
      <c r="AE3" s="103"/>
      <c r="AF3" s="103"/>
      <c r="AG3" s="103"/>
      <c r="AH3" s="103"/>
      <c r="AI3" s="103"/>
      <c r="AJ3" s="103"/>
    </row>
    <row r="4" spans="1:36" ht="15" x14ac:dyDescent="0.15">
      <c r="A4" s="101"/>
      <c r="B4" s="278"/>
      <c r="C4" s="278"/>
      <c r="D4" s="104" t="s">
        <v>146</v>
      </c>
      <c r="E4" s="105" t="s">
        <v>147</v>
      </c>
      <c r="F4" s="105" t="s">
        <v>148</v>
      </c>
      <c r="G4" s="105" t="s">
        <v>149</v>
      </c>
      <c r="H4" s="105" t="s">
        <v>150</v>
      </c>
      <c r="I4" s="105" t="s">
        <v>151</v>
      </c>
      <c r="J4" s="105" t="s">
        <v>152</v>
      </c>
      <c r="K4" s="105" t="s">
        <v>153</v>
      </c>
      <c r="L4" s="105" t="s">
        <v>154</v>
      </c>
      <c r="M4" s="105" t="s">
        <v>155</v>
      </c>
      <c r="N4" s="105" t="s">
        <v>156</v>
      </c>
      <c r="O4" s="105" t="s">
        <v>157</v>
      </c>
      <c r="P4" s="105" t="s">
        <v>158</v>
      </c>
      <c r="Q4" s="105" t="s">
        <v>159</v>
      </c>
      <c r="R4" s="106" t="s">
        <v>160</v>
      </c>
      <c r="S4" s="106" t="s">
        <v>161</v>
      </c>
      <c r="T4" s="106" t="s">
        <v>162</v>
      </c>
      <c r="U4" s="106" t="s">
        <v>163</v>
      </c>
      <c r="V4" s="107" t="s">
        <v>164</v>
      </c>
      <c r="W4" s="107" t="s">
        <v>165</v>
      </c>
      <c r="X4" s="107" t="s">
        <v>166</v>
      </c>
      <c r="Y4" s="107" t="s">
        <v>167</v>
      </c>
      <c r="Z4" s="107" t="s">
        <v>168</v>
      </c>
      <c r="AA4" s="107" t="s">
        <v>169</v>
      </c>
      <c r="AB4" s="103"/>
      <c r="AC4" s="105" t="s">
        <v>170</v>
      </c>
      <c r="AD4" s="105" t="s">
        <v>171</v>
      </c>
      <c r="AE4" s="108" t="s">
        <v>172</v>
      </c>
      <c r="AF4" s="108" t="s">
        <v>173</v>
      </c>
      <c r="AG4" s="108" t="s">
        <v>174</v>
      </c>
      <c r="AH4" s="108" t="s">
        <v>175</v>
      </c>
      <c r="AI4" s="108" t="s">
        <v>176</v>
      </c>
      <c r="AJ4" s="108" t="s">
        <v>177</v>
      </c>
    </row>
    <row r="5" spans="1:36" ht="15" x14ac:dyDescent="0.15">
      <c r="A5" s="101"/>
      <c r="B5" s="279" t="s">
        <v>178</v>
      </c>
      <c r="C5" s="279"/>
      <c r="D5" s="109" t="s">
        <v>81</v>
      </c>
      <c r="E5" s="110">
        <v>0</v>
      </c>
      <c r="F5" s="110">
        <v>0</v>
      </c>
      <c r="G5" s="110">
        <v>0</v>
      </c>
      <c r="H5" s="110">
        <v>0</v>
      </c>
      <c r="I5" s="110">
        <v>0</v>
      </c>
      <c r="J5" s="110">
        <v>0</v>
      </c>
      <c r="K5" s="110">
        <v>0</v>
      </c>
      <c r="L5" s="110">
        <v>0</v>
      </c>
      <c r="M5" s="110">
        <v>0.65833433500000005</v>
      </c>
      <c r="N5" s="110">
        <v>5.0527303940000046E-2</v>
      </c>
      <c r="O5" s="110">
        <v>7.2281191859999927E-2</v>
      </c>
      <c r="P5" s="110">
        <v>-0.17201161283999999</v>
      </c>
      <c r="Q5" s="110">
        <v>3.9039820239999856E-2</v>
      </c>
      <c r="R5" s="110">
        <v>-5.2019339200000014E-2</v>
      </c>
      <c r="S5" s="110">
        <v>0.21484152812500001</v>
      </c>
      <c r="T5" s="110">
        <v>-5.8614146125000044E-2</v>
      </c>
      <c r="U5" s="110">
        <v>-1.0360162599999945E-2</v>
      </c>
      <c r="V5" s="111">
        <v>-0.74201891839999989</v>
      </c>
      <c r="W5" s="111">
        <v>0</v>
      </c>
      <c r="X5" s="111">
        <v>0</v>
      </c>
      <c r="Y5" s="111">
        <v>0</v>
      </c>
      <c r="Z5" s="111">
        <v>0</v>
      </c>
      <c r="AA5" s="111">
        <v>0</v>
      </c>
      <c r="AB5" s="103"/>
      <c r="AC5" s="110">
        <v>0.75237908099999984</v>
      </c>
      <c r="AD5" s="110">
        <v>0.74201891839999989</v>
      </c>
      <c r="AE5" s="111">
        <v>0</v>
      </c>
      <c r="AF5" s="111">
        <v>0</v>
      </c>
      <c r="AG5" s="111">
        <v>0</v>
      </c>
      <c r="AH5" s="111">
        <v>0</v>
      </c>
      <c r="AI5" s="111">
        <v>0</v>
      </c>
      <c r="AJ5" s="111">
        <v>0</v>
      </c>
    </row>
    <row r="6" spans="1:36" ht="15" x14ac:dyDescent="0.15">
      <c r="A6" s="101"/>
      <c r="B6" s="112"/>
      <c r="C6" s="113"/>
      <c r="D6" s="114"/>
      <c r="E6" s="115"/>
      <c r="F6" s="115"/>
      <c r="G6" s="115"/>
      <c r="H6" s="115"/>
      <c r="I6" s="115"/>
      <c r="J6" s="115"/>
      <c r="K6" s="115"/>
      <c r="L6" s="115"/>
      <c r="M6" s="115"/>
      <c r="N6" s="115">
        <v>7.6556521121212182E-2</v>
      </c>
      <c r="O6" s="115">
        <v>0.1018044955774647</v>
      </c>
      <c r="P6" s="115">
        <v>-0.22052770876923075</v>
      </c>
      <c r="Q6" s="115">
        <v>6.3999705311475169E-2</v>
      </c>
      <c r="R6" s="115">
        <v>-8.0029752615384628E-2</v>
      </c>
      <c r="S6" s="115">
        <v>0.35806921354166671</v>
      </c>
      <c r="T6" s="115">
        <v>-7.236314336419758E-2</v>
      </c>
      <c r="U6" s="115">
        <v>-1.381355013333326E-2</v>
      </c>
      <c r="V6" s="116"/>
      <c r="W6" s="116"/>
      <c r="X6" s="116"/>
      <c r="Y6" s="116"/>
      <c r="Z6" s="116"/>
      <c r="AA6" s="116"/>
      <c r="AB6" s="103"/>
      <c r="AC6" s="117"/>
      <c r="AD6" s="117"/>
      <c r="AE6" s="118"/>
      <c r="AF6" s="118"/>
      <c r="AG6" s="118"/>
      <c r="AH6" s="118"/>
      <c r="AI6" s="118"/>
      <c r="AJ6" s="118"/>
    </row>
    <row r="7" spans="1:36" ht="15" x14ac:dyDescent="0.15">
      <c r="A7" s="101"/>
      <c r="B7" s="280"/>
      <c r="C7" s="119" t="s">
        <v>179</v>
      </c>
      <c r="D7" s="119"/>
      <c r="E7" s="110">
        <v>0</v>
      </c>
      <c r="F7" s="110">
        <v>0</v>
      </c>
      <c r="G7" s="110">
        <v>0</v>
      </c>
      <c r="H7" s="110">
        <v>0</v>
      </c>
      <c r="I7" s="110">
        <v>0</v>
      </c>
      <c r="J7" s="110">
        <v>0</v>
      </c>
      <c r="K7" s="110">
        <v>0</v>
      </c>
      <c r="L7" s="110">
        <v>0</v>
      </c>
      <c r="M7" s="110">
        <v>0.21944477833333334</v>
      </c>
      <c r="N7" s="110">
        <v>0.22884455460097466</v>
      </c>
      <c r="O7" s="110">
        <v>-9.5782627014217667E-3</v>
      </c>
      <c r="P7" s="110">
        <v>-9.1529082522388588E-2</v>
      </c>
      <c r="Q7" s="110">
        <v>-2.3390665366206237E-2</v>
      </c>
      <c r="R7" s="110">
        <v>1.4546005849867708E-2</v>
      </c>
      <c r="S7" s="110">
        <v>5.1946898513435584E-2</v>
      </c>
      <c r="T7" s="110">
        <v>0.18636676151281184</v>
      </c>
      <c r="U7" s="110">
        <v>3.7126117958648785E-2</v>
      </c>
      <c r="V7" s="111">
        <v>-0.24733963946666659</v>
      </c>
      <c r="W7" s="111">
        <v>0</v>
      </c>
      <c r="X7" s="111">
        <v>0</v>
      </c>
      <c r="Y7" s="111">
        <v>0</v>
      </c>
      <c r="Z7" s="111">
        <v>0</v>
      </c>
      <c r="AA7" s="111">
        <v>0</v>
      </c>
      <c r="AB7" s="103"/>
      <c r="AC7" s="110">
        <v>0.25079302699999995</v>
      </c>
      <c r="AD7" s="110">
        <v>0.24733963946666659</v>
      </c>
      <c r="AE7" s="111">
        <v>0</v>
      </c>
      <c r="AF7" s="111">
        <v>0</v>
      </c>
      <c r="AG7" s="111">
        <v>0</v>
      </c>
      <c r="AH7" s="111">
        <v>0</v>
      </c>
      <c r="AI7" s="111">
        <v>0</v>
      </c>
      <c r="AJ7" s="111">
        <v>0</v>
      </c>
    </row>
    <row r="8" spans="1:36" ht="15" x14ac:dyDescent="0.15">
      <c r="A8" s="101"/>
      <c r="B8" s="281"/>
      <c r="C8" s="119"/>
      <c r="D8" s="119"/>
      <c r="E8" s="120"/>
      <c r="F8" s="120"/>
      <c r="G8" s="120"/>
      <c r="H8" s="120"/>
      <c r="I8" s="120"/>
      <c r="J8" s="120"/>
      <c r="K8" s="120"/>
      <c r="L8" s="120"/>
      <c r="M8" s="120"/>
      <c r="N8" s="120">
        <v>0.34673417363784037</v>
      </c>
      <c r="O8" s="120">
        <v>-1.3490510847072911E-2</v>
      </c>
      <c r="P8" s="120">
        <v>-0.11734497759280588</v>
      </c>
      <c r="Q8" s="120">
        <v>-3.8345353059354485E-2</v>
      </c>
      <c r="R8" s="120">
        <v>2.2378470538258012E-2</v>
      </c>
      <c r="S8" s="120">
        <v>8.6578164189059309E-2</v>
      </c>
      <c r="T8" s="120">
        <v>0.23008242162075535</v>
      </c>
      <c r="U8" s="120">
        <v>4.9501490611531716E-2</v>
      </c>
      <c r="V8" s="118"/>
      <c r="W8" s="118"/>
      <c r="X8" s="118"/>
      <c r="Y8" s="118"/>
      <c r="Z8" s="118"/>
      <c r="AA8" s="118"/>
      <c r="AB8" s="103"/>
      <c r="AC8" s="117"/>
      <c r="AD8" s="117">
        <v>0.33333333333333326</v>
      </c>
      <c r="AE8" s="118"/>
      <c r="AF8" s="118"/>
      <c r="AG8" s="118"/>
      <c r="AH8" s="118"/>
      <c r="AI8" s="118"/>
      <c r="AJ8" s="118"/>
    </row>
    <row r="9" spans="1:36" ht="15" x14ac:dyDescent="0.15">
      <c r="A9" s="101"/>
      <c r="B9" s="281"/>
      <c r="C9" s="119" t="s">
        <v>180</v>
      </c>
      <c r="D9" s="119"/>
      <c r="E9" s="110">
        <v>0</v>
      </c>
      <c r="F9" s="110">
        <v>0</v>
      </c>
      <c r="G9" s="110">
        <v>0</v>
      </c>
      <c r="H9" s="110">
        <v>0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110">
        <v>0</v>
      </c>
      <c r="O9" s="110">
        <v>0</v>
      </c>
      <c r="P9" s="110">
        <v>0</v>
      </c>
      <c r="Q9" s="110">
        <v>0</v>
      </c>
      <c r="R9" s="110">
        <v>0</v>
      </c>
      <c r="S9" s="110">
        <v>0</v>
      </c>
      <c r="T9" s="110">
        <v>0</v>
      </c>
      <c r="U9" s="110">
        <v>0</v>
      </c>
      <c r="V9" s="111">
        <v>0</v>
      </c>
      <c r="W9" s="111">
        <v>0</v>
      </c>
      <c r="X9" s="111">
        <v>0</v>
      </c>
      <c r="Y9" s="111">
        <v>0</v>
      </c>
      <c r="Z9" s="111">
        <v>0</v>
      </c>
      <c r="AA9" s="111">
        <v>0</v>
      </c>
      <c r="AB9" s="103"/>
      <c r="AC9" s="110">
        <v>0</v>
      </c>
      <c r="AD9" s="110">
        <v>0</v>
      </c>
      <c r="AE9" s="111">
        <v>0</v>
      </c>
      <c r="AF9" s="111">
        <v>0</v>
      </c>
      <c r="AG9" s="111">
        <v>0</v>
      </c>
      <c r="AH9" s="111">
        <v>0</v>
      </c>
      <c r="AI9" s="111">
        <v>0</v>
      </c>
      <c r="AJ9" s="111">
        <v>0</v>
      </c>
    </row>
    <row r="10" spans="1:36" ht="15" x14ac:dyDescent="0.15">
      <c r="A10" s="101"/>
      <c r="B10" s="281"/>
      <c r="C10" s="119"/>
      <c r="D10" s="119"/>
      <c r="E10" s="120"/>
      <c r="F10" s="120"/>
      <c r="G10" s="120"/>
      <c r="H10" s="120"/>
      <c r="I10" s="120"/>
      <c r="J10" s="120"/>
      <c r="K10" s="120"/>
      <c r="L10" s="120"/>
      <c r="M10" s="120"/>
      <c r="N10" s="120">
        <v>0</v>
      </c>
      <c r="O10" s="120">
        <v>0</v>
      </c>
      <c r="P10" s="120">
        <v>0</v>
      </c>
      <c r="Q10" s="120">
        <v>0</v>
      </c>
      <c r="R10" s="120">
        <v>0</v>
      </c>
      <c r="S10" s="120">
        <v>0</v>
      </c>
      <c r="T10" s="120">
        <v>0</v>
      </c>
      <c r="U10" s="120">
        <v>0</v>
      </c>
      <c r="V10" s="118"/>
      <c r="W10" s="118"/>
      <c r="X10" s="118"/>
      <c r="Y10" s="118"/>
      <c r="Z10" s="118"/>
      <c r="AA10" s="118"/>
      <c r="AB10" s="103"/>
      <c r="AC10" s="117"/>
      <c r="AD10" s="117"/>
      <c r="AE10" s="118"/>
      <c r="AF10" s="118"/>
      <c r="AG10" s="118"/>
      <c r="AH10" s="118"/>
      <c r="AI10" s="118"/>
      <c r="AJ10" s="118"/>
    </row>
    <row r="11" spans="1:36" ht="15" x14ac:dyDescent="0.15">
      <c r="A11" s="101"/>
      <c r="B11" s="281"/>
      <c r="C11" s="119" t="s">
        <v>181</v>
      </c>
      <c r="D11" s="119"/>
      <c r="E11" s="110">
        <v>0</v>
      </c>
      <c r="F11" s="110">
        <v>0</v>
      </c>
      <c r="G11" s="110">
        <v>0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110">
        <v>0.21944477833333337</v>
      </c>
      <c r="N11" s="110">
        <v>6.9503866536248696E-2</v>
      </c>
      <c r="O11" s="110">
        <v>-1.4962819951955047E-2</v>
      </c>
      <c r="P11" s="110">
        <v>-5.1757575406122532E-2</v>
      </c>
      <c r="Q11" s="110">
        <v>1.5248624329130848E-3</v>
      </c>
      <c r="R11" s="110">
        <v>0.13297123940195738</v>
      </c>
      <c r="S11" s="110">
        <v>7.8854061740762635E-2</v>
      </c>
      <c r="T11" s="110">
        <v>1.0709489663617117E-2</v>
      </c>
      <c r="U11" s="110">
        <v>-1.858765575741032E-2</v>
      </c>
      <c r="V11" s="111">
        <v>-0.24733963946666662</v>
      </c>
      <c r="W11" s="111">
        <v>0</v>
      </c>
      <c r="X11" s="111">
        <v>0</v>
      </c>
      <c r="Y11" s="111">
        <v>0</v>
      </c>
      <c r="Z11" s="111">
        <v>0</v>
      </c>
      <c r="AA11" s="111">
        <v>0</v>
      </c>
      <c r="AB11" s="103"/>
      <c r="AC11" s="110">
        <v>0.25079302699999995</v>
      </c>
      <c r="AD11" s="110">
        <v>0.24733963946666662</v>
      </c>
      <c r="AE11" s="111">
        <v>0</v>
      </c>
      <c r="AF11" s="111">
        <v>0</v>
      </c>
      <c r="AG11" s="111">
        <v>0</v>
      </c>
      <c r="AH11" s="111">
        <v>0</v>
      </c>
      <c r="AI11" s="111">
        <v>0</v>
      </c>
      <c r="AJ11" s="111">
        <v>0</v>
      </c>
    </row>
    <row r="12" spans="1:36" ht="15" x14ac:dyDescent="0.15">
      <c r="A12" s="101"/>
      <c r="B12" s="281"/>
      <c r="C12" s="119"/>
      <c r="D12" s="119"/>
      <c r="E12" s="120"/>
      <c r="F12" s="120"/>
      <c r="G12" s="120"/>
      <c r="H12" s="120"/>
      <c r="I12" s="120"/>
      <c r="J12" s="120"/>
      <c r="K12" s="120"/>
      <c r="L12" s="120"/>
      <c r="M12" s="120"/>
      <c r="N12" s="120">
        <v>0.10530888869128589</v>
      </c>
      <c r="O12" s="120">
        <v>-2.1074394298528237E-2</v>
      </c>
      <c r="P12" s="120">
        <v>-6.6355865905285291E-2</v>
      </c>
      <c r="Q12" s="120">
        <v>2.4997744801853851E-3</v>
      </c>
      <c r="R12" s="120">
        <v>0.20457113754147288</v>
      </c>
      <c r="S12" s="120">
        <v>0.1314234362346044</v>
      </c>
      <c r="T12" s="120">
        <v>1.3221592177305081E-2</v>
      </c>
      <c r="U12" s="120">
        <v>-2.4783541009880426E-2</v>
      </c>
      <c r="V12" s="118"/>
      <c r="W12" s="118"/>
      <c r="X12" s="118"/>
      <c r="Y12" s="118"/>
      <c r="Z12" s="118"/>
      <c r="AA12" s="118"/>
      <c r="AB12" s="103"/>
      <c r="AC12" s="117"/>
      <c r="AD12" s="117"/>
      <c r="AE12" s="118"/>
      <c r="AF12" s="118"/>
      <c r="AG12" s="118"/>
      <c r="AH12" s="118"/>
      <c r="AI12" s="118"/>
      <c r="AJ12" s="118"/>
    </row>
    <row r="13" spans="1:36" ht="15" x14ac:dyDescent="0.15">
      <c r="A13" s="101"/>
      <c r="B13" s="281"/>
      <c r="C13" s="119" t="s">
        <v>182</v>
      </c>
      <c r="D13" s="119"/>
      <c r="E13" s="110">
        <v>0</v>
      </c>
      <c r="F13" s="110">
        <v>0</v>
      </c>
      <c r="G13" s="110">
        <v>0</v>
      </c>
      <c r="H13" s="110">
        <v>0</v>
      </c>
      <c r="I13" s="110">
        <v>0</v>
      </c>
      <c r="J13" s="110">
        <v>0</v>
      </c>
      <c r="K13" s="110">
        <v>0</v>
      </c>
      <c r="L13" s="110">
        <v>0</v>
      </c>
      <c r="M13" s="110">
        <v>0.21944477833333334</v>
      </c>
      <c r="N13" s="110">
        <v>-0.24782111719722336</v>
      </c>
      <c r="O13" s="110">
        <v>9.6822274513376799E-2</v>
      </c>
      <c r="P13" s="110">
        <v>-2.8724954911488937E-2</v>
      </c>
      <c r="Q13" s="110">
        <v>6.0905623173292997E-2</v>
      </c>
      <c r="R13" s="110">
        <v>-0.19953658445182496</v>
      </c>
      <c r="S13" s="110">
        <v>8.4040567870801913E-2</v>
      </c>
      <c r="T13" s="110">
        <v>-0.25569039730142912</v>
      </c>
      <c r="U13" s="110">
        <v>-2.8898624801238466E-2</v>
      </c>
      <c r="V13" s="111">
        <v>-0.24733963946666662</v>
      </c>
      <c r="W13" s="111">
        <v>0</v>
      </c>
      <c r="X13" s="111">
        <v>0</v>
      </c>
      <c r="Y13" s="111">
        <v>0</v>
      </c>
      <c r="Z13" s="111">
        <v>0</v>
      </c>
      <c r="AA13" s="111">
        <v>0</v>
      </c>
      <c r="AB13" s="103"/>
      <c r="AC13" s="110">
        <v>0.250793027</v>
      </c>
      <c r="AD13" s="110">
        <v>0.24733963946666662</v>
      </c>
      <c r="AE13" s="111">
        <v>0</v>
      </c>
      <c r="AF13" s="111">
        <v>0</v>
      </c>
      <c r="AG13" s="111">
        <v>0</v>
      </c>
      <c r="AH13" s="111">
        <v>0</v>
      </c>
      <c r="AI13" s="111">
        <v>0</v>
      </c>
      <c r="AJ13" s="111">
        <v>0</v>
      </c>
    </row>
    <row r="14" spans="1:36" ht="15" x14ac:dyDescent="0.15">
      <c r="A14" s="101"/>
      <c r="B14" s="282"/>
      <c r="C14" s="119"/>
      <c r="D14" s="121"/>
      <c r="E14" s="120"/>
      <c r="F14" s="120"/>
      <c r="G14" s="120"/>
      <c r="H14" s="120"/>
      <c r="I14" s="120"/>
      <c r="J14" s="120"/>
      <c r="K14" s="120"/>
      <c r="L14" s="120"/>
      <c r="M14" s="120"/>
      <c r="N14" s="120">
        <v>-0.37548654120791414</v>
      </c>
      <c r="O14" s="120">
        <v>0.13636940072306591</v>
      </c>
      <c r="P14" s="120">
        <v>-3.682686527113966E-2</v>
      </c>
      <c r="Q14" s="120">
        <v>9.984528389064426E-2</v>
      </c>
      <c r="R14" s="120">
        <v>-0.30697936069511533</v>
      </c>
      <c r="S14" s="120">
        <v>0.1400676131180032</v>
      </c>
      <c r="T14" s="120">
        <v>-0.31566715716225813</v>
      </c>
      <c r="U14" s="120">
        <v>-3.8531499734984619E-2</v>
      </c>
      <c r="V14" s="118"/>
      <c r="W14" s="118"/>
      <c r="X14" s="118"/>
      <c r="Y14" s="118"/>
      <c r="Z14" s="118"/>
      <c r="AA14" s="118"/>
      <c r="AB14" s="103"/>
      <c r="AC14" s="117"/>
      <c r="AD14" s="117"/>
      <c r="AE14" s="118"/>
      <c r="AF14" s="118"/>
      <c r="AG14" s="118"/>
      <c r="AH14" s="118"/>
      <c r="AI14" s="118"/>
      <c r="AJ14" s="118"/>
    </row>
    <row r="15" spans="1:36" ht="15" x14ac:dyDescent="0.15">
      <c r="A15" s="101"/>
      <c r="B15" s="122"/>
      <c r="C15" s="123"/>
      <c r="D15" s="123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5"/>
      <c r="W15" s="125"/>
      <c r="X15" s="125"/>
      <c r="Y15" s="125"/>
      <c r="Z15" s="125"/>
      <c r="AA15" s="125"/>
      <c r="AB15" s="101"/>
      <c r="AC15" s="125"/>
      <c r="AD15" s="125"/>
      <c r="AE15" s="125"/>
      <c r="AF15" s="125"/>
      <c r="AG15" s="125"/>
      <c r="AH15" s="125"/>
      <c r="AI15" s="125"/>
      <c r="AJ15" s="125"/>
    </row>
    <row r="16" spans="1:36" ht="15" x14ac:dyDescent="0.15">
      <c r="A16" s="101"/>
      <c r="B16" s="126"/>
      <c r="C16" s="127" t="s">
        <v>183</v>
      </c>
      <c r="D16" s="128"/>
      <c r="E16" s="129">
        <v>0</v>
      </c>
      <c r="F16" s="129">
        <v>0</v>
      </c>
      <c r="G16" s="129">
        <v>0</v>
      </c>
      <c r="H16" s="129">
        <v>0</v>
      </c>
      <c r="I16" s="129">
        <v>0</v>
      </c>
      <c r="J16" s="129">
        <v>0</v>
      </c>
      <c r="K16" s="129">
        <v>0</v>
      </c>
      <c r="L16" s="129">
        <v>0</v>
      </c>
      <c r="M16" s="129">
        <v>0.65833433500000005</v>
      </c>
      <c r="N16" s="129">
        <v>5.0527303940000018E-2</v>
      </c>
      <c r="O16" s="129">
        <v>7.2281191859999983E-2</v>
      </c>
      <c r="P16" s="129">
        <v>-0.17201161284000005</v>
      </c>
      <c r="Q16" s="129">
        <v>3.9039820239999842E-2</v>
      </c>
      <c r="R16" s="129">
        <v>-5.2019339199999876E-2</v>
      </c>
      <c r="S16" s="129">
        <v>0.21484152812500013</v>
      </c>
      <c r="T16" s="129">
        <v>-5.8614146125000155E-2</v>
      </c>
      <c r="U16" s="129">
        <v>-1.03601626E-2</v>
      </c>
      <c r="V16" s="129">
        <v>-0.74201891839999978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29">
        <v>0</v>
      </c>
      <c r="AC16" s="129">
        <v>0.75237908099999995</v>
      </c>
      <c r="AD16" s="129">
        <v>0.74201891839999978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</row>
    <row r="17" spans="1:36" ht="15" x14ac:dyDescent="0.15">
      <c r="A17" s="101"/>
      <c r="B17" s="101"/>
      <c r="C17" s="127" t="s">
        <v>184</v>
      </c>
      <c r="D17" s="130"/>
      <c r="E17" s="129">
        <v>0</v>
      </c>
      <c r="F17" s="129">
        <v>0</v>
      </c>
      <c r="G17" s="129">
        <v>0</v>
      </c>
      <c r="H17" s="129">
        <v>0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  <c r="N17" s="129">
        <v>0.66</v>
      </c>
      <c r="O17" s="129">
        <v>0.71</v>
      </c>
      <c r="P17" s="129">
        <v>0.78</v>
      </c>
      <c r="Q17" s="129">
        <v>0.61</v>
      </c>
      <c r="R17" s="129">
        <v>0.65</v>
      </c>
      <c r="S17" s="129">
        <v>0.6</v>
      </c>
      <c r="T17" s="129">
        <v>0.81</v>
      </c>
      <c r="U17" s="129">
        <v>0.75</v>
      </c>
      <c r="V17" s="131"/>
      <c r="W17" s="131"/>
      <c r="X17" s="131"/>
      <c r="Y17" s="131"/>
      <c r="Z17" s="131"/>
      <c r="AA17" s="131"/>
      <c r="AB17" s="132"/>
      <c r="AC17" s="132"/>
      <c r="AD17" s="132"/>
      <c r="AE17" s="132"/>
      <c r="AF17" s="132"/>
      <c r="AG17" s="132"/>
      <c r="AH17" s="132"/>
      <c r="AI17" s="132"/>
      <c r="AJ17" s="132"/>
    </row>
    <row r="18" spans="1:36" ht="15" x14ac:dyDescent="0.15">
      <c r="A18" s="101"/>
      <c r="B18" s="101"/>
      <c r="C18" s="133" t="s">
        <v>185</v>
      </c>
      <c r="D18" s="130"/>
      <c r="E18" s="134">
        <v>0</v>
      </c>
      <c r="F18" s="134">
        <v>0</v>
      </c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  <c r="N18" s="134">
        <v>7.655652112121214E-2</v>
      </c>
      <c r="O18" s="134">
        <v>0.10180449557746477</v>
      </c>
      <c r="P18" s="134">
        <v>-0.22052770876923083</v>
      </c>
      <c r="Q18" s="134">
        <v>6.3999705311475169E-2</v>
      </c>
      <c r="R18" s="134">
        <v>-8.0029752615384447E-2</v>
      </c>
      <c r="S18" s="134">
        <v>0.35806921354166688</v>
      </c>
      <c r="T18" s="134">
        <v>-7.2363143364197691E-2</v>
      </c>
      <c r="U18" s="134">
        <v>-1.3813550133333328E-2</v>
      </c>
      <c r="V18" s="131"/>
      <c r="W18" s="131"/>
      <c r="X18" s="131"/>
      <c r="Y18" s="131"/>
      <c r="Z18" s="131"/>
      <c r="AA18" s="131"/>
      <c r="AB18" s="132"/>
      <c r="AC18" s="132"/>
      <c r="AD18" s="132"/>
      <c r="AE18" s="132"/>
      <c r="AF18" s="132"/>
      <c r="AG18" s="132"/>
      <c r="AH18" s="132"/>
      <c r="AI18" s="132"/>
      <c r="AJ18" s="132"/>
    </row>
    <row r="19" spans="1:36" ht="15" x14ac:dyDescent="0.15">
      <c r="A19" s="135"/>
      <c r="B19" s="283"/>
      <c r="C19" s="283"/>
      <c r="D19" s="135"/>
      <c r="E19" s="136"/>
      <c r="F19" s="136"/>
      <c r="G19" s="136"/>
      <c r="H19" s="136"/>
      <c r="I19" s="136"/>
      <c r="J19" s="136"/>
      <c r="K19" s="136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01"/>
      <c r="AC19" s="101"/>
      <c r="AD19" s="101"/>
      <c r="AE19" s="101"/>
      <c r="AF19" s="101"/>
      <c r="AG19" s="101"/>
      <c r="AH19" s="101"/>
      <c r="AI19" s="101"/>
      <c r="AJ19" s="101"/>
    </row>
    <row r="20" spans="1:36" ht="15" x14ac:dyDescent="0.15">
      <c r="A20" s="135"/>
      <c r="B20" s="135"/>
      <c r="C20" s="135"/>
      <c r="D20" s="135"/>
      <c r="E20" s="136"/>
      <c r="F20" s="136"/>
      <c r="G20" s="136"/>
      <c r="H20" s="136"/>
      <c r="I20" s="136"/>
      <c r="J20" s="136"/>
      <c r="K20" s="136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01"/>
      <c r="AC20" s="101"/>
      <c r="AD20" s="101"/>
      <c r="AE20" s="101"/>
      <c r="AF20" s="101"/>
      <c r="AG20" s="101"/>
      <c r="AH20" s="101"/>
      <c r="AI20" s="101"/>
      <c r="AJ20" s="101"/>
    </row>
    <row r="21" spans="1:36" ht="15" x14ac:dyDescent="0.15">
      <c r="A21" s="135"/>
      <c r="B21" s="284"/>
      <c r="C21" s="285"/>
      <c r="D21" s="138"/>
      <c r="E21" s="105" t="s">
        <v>147</v>
      </c>
      <c r="F21" s="105" t="s">
        <v>148</v>
      </c>
      <c r="G21" s="105" t="s">
        <v>149</v>
      </c>
      <c r="H21" s="105" t="s">
        <v>150</v>
      </c>
      <c r="I21" s="105" t="s">
        <v>151</v>
      </c>
      <c r="J21" s="105" t="s">
        <v>152</v>
      </c>
      <c r="K21" s="105" t="s">
        <v>153</v>
      </c>
      <c r="L21" s="105" t="s">
        <v>154</v>
      </c>
      <c r="M21" s="105" t="s">
        <v>155</v>
      </c>
      <c r="N21" s="105" t="s">
        <v>156</v>
      </c>
      <c r="O21" s="105" t="s">
        <v>157</v>
      </c>
      <c r="P21" s="105" t="s">
        <v>158</v>
      </c>
      <c r="Q21" s="105" t="s">
        <v>159</v>
      </c>
      <c r="R21" s="106" t="s">
        <v>160</v>
      </c>
      <c r="S21" s="106" t="s">
        <v>161</v>
      </c>
      <c r="T21" s="106" t="s">
        <v>162</v>
      </c>
      <c r="U21" s="106" t="s">
        <v>163</v>
      </c>
      <c r="V21" s="107" t="s">
        <v>164</v>
      </c>
      <c r="W21" s="107" t="s">
        <v>165</v>
      </c>
      <c r="X21" s="107" t="s">
        <v>166</v>
      </c>
      <c r="Y21" s="107" t="s">
        <v>167</v>
      </c>
      <c r="Z21" s="107" t="s">
        <v>168</v>
      </c>
      <c r="AA21" s="107" t="s">
        <v>169</v>
      </c>
      <c r="AB21" s="101"/>
      <c r="AC21" s="105" t="s">
        <v>170</v>
      </c>
      <c r="AD21" s="105" t="s">
        <v>171</v>
      </c>
      <c r="AE21" s="108" t="s">
        <v>172</v>
      </c>
      <c r="AF21" s="108" t="s">
        <v>173</v>
      </c>
      <c r="AG21" s="108" t="s">
        <v>174</v>
      </c>
      <c r="AH21" s="108" t="s">
        <v>175</v>
      </c>
      <c r="AI21" s="108" t="s">
        <v>176</v>
      </c>
      <c r="AJ21" s="108" t="s">
        <v>177</v>
      </c>
    </row>
    <row r="22" spans="1:36" ht="15" x14ac:dyDescent="0.15">
      <c r="A22" s="135"/>
      <c r="B22" s="139" t="s">
        <v>186</v>
      </c>
      <c r="C22" s="140"/>
      <c r="D22" s="141" t="s">
        <v>187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21.493263427668527</v>
      </c>
      <c r="N22" s="142">
        <v>11.501165298955218</v>
      </c>
      <c r="O22" s="142">
        <v>-1.0683111365006468</v>
      </c>
      <c r="P22" s="142">
        <v>-5.9757584970604327</v>
      </c>
      <c r="Q22" s="142">
        <v>-0.88640905814409621</v>
      </c>
      <c r="R22" s="142">
        <v>6.6101965373725555</v>
      </c>
      <c r="S22" s="142">
        <v>6.5257528304233752</v>
      </c>
      <c r="T22" s="142">
        <v>10.77905858264004</v>
      </c>
      <c r="U22" s="142">
        <v>1.2297638052048967</v>
      </c>
      <c r="V22" s="143">
        <v>-50.208721790559437</v>
      </c>
      <c r="W22" s="143">
        <v>0</v>
      </c>
      <c r="X22" s="143">
        <v>0</v>
      </c>
      <c r="Y22" s="143">
        <v>0</v>
      </c>
      <c r="Z22" s="143">
        <v>0</v>
      </c>
      <c r="AA22" s="143">
        <v>0</v>
      </c>
      <c r="AB22" s="101"/>
      <c r="AC22" s="142">
        <v>48.97895798535454</v>
      </c>
      <c r="AD22" s="142">
        <v>50.208721790559437</v>
      </c>
      <c r="AE22" s="143">
        <v>0</v>
      </c>
      <c r="AF22" s="143">
        <v>0</v>
      </c>
      <c r="AG22" s="143">
        <v>0</v>
      </c>
      <c r="AH22" s="143">
        <v>0</v>
      </c>
      <c r="AI22" s="143">
        <v>0</v>
      </c>
      <c r="AJ22" s="143">
        <v>0</v>
      </c>
    </row>
    <row r="23" spans="1:36" ht="15" x14ac:dyDescent="0.15">
      <c r="A23" s="135"/>
      <c r="B23" s="144"/>
      <c r="C23" s="139"/>
      <c r="D23" s="139"/>
      <c r="E23" s="115"/>
      <c r="F23" s="115"/>
      <c r="G23" s="115"/>
      <c r="H23" s="115"/>
      <c r="I23" s="115"/>
      <c r="J23" s="115"/>
      <c r="K23" s="115"/>
      <c r="L23" s="115"/>
      <c r="M23" s="115"/>
      <c r="N23" s="115">
        <v>0.53375512033802386</v>
      </c>
      <c r="O23" s="115">
        <v>-3.2326617772915574E-2</v>
      </c>
      <c r="P23" s="115">
        <v>-0.1874488486880338</v>
      </c>
      <c r="Q23" s="115">
        <v>-3.4109223770988094E-2</v>
      </c>
      <c r="R23" s="115">
        <v>0.26299114228055004</v>
      </c>
      <c r="S23" s="115">
        <v>0.20470631193550251</v>
      </c>
      <c r="T23" s="115">
        <v>0.28252105636979769</v>
      </c>
      <c r="U23" s="115">
        <v>2.5187647911545652E-2</v>
      </c>
      <c r="V23" s="145"/>
      <c r="W23" s="145"/>
      <c r="X23" s="145"/>
      <c r="Y23" s="145"/>
      <c r="Z23" s="145"/>
      <c r="AA23" s="145"/>
      <c r="AB23" s="101"/>
      <c r="AC23" s="146"/>
      <c r="AD23" s="146"/>
      <c r="AE23" s="147"/>
      <c r="AF23" s="147"/>
      <c r="AG23" s="147"/>
      <c r="AH23" s="147"/>
      <c r="AI23" s="147"/>
      <c r="AJ23" s="147"/>
    </row>
    <row r="24" spans="1:36" ht="15" x14ac:dyDescent="0.15">
      <c r="A24" s="135"/>
      <c r="B24" s="272"/>
      <c r="C24" s="140" t="s">
        <v>179</v>
      </c>
      <c r="D24" s="140"/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10.746631713834264</v>
      </c>
      <c r="N24" s="142">
        <v>8.808118788542437</v>
      </c>
      <c r="O24" s="142">
        <v>-0.41697639462337577</v>
      </c>
      <c r="P24" s="142">
        <v>-3.817486837439108</v>
      </c>
      <c r="Q24" s="142">
        <v>-0.94824597755870432</v>
      </c>
      <c r="R24" s="142">
        <v>0.65470208249915385</v>
      </c>
      <c r="S24" s="142">
        <v>2.5910646849649073</v>
      </c>
      <c r="T24" s="142">
        <v>10.190020968864705</v>
      </c>
      <c r="U24" s="142">
        <v>2.4633839756685147</v>
      </c>
      <c r="V24" s="143">
        <v>-25.104360895279719</v>
      </c>
      <c r="W24" s="143">
        <v>0</v>
      </c>
      <c r="X24" s="143">
        <v>0</v>
      </c>
      <c r="Y24" s="143">
        <v>0</v>
      </c>
      <c r="Z24" s="143">
        <v>0</v>
      </c>
      <c r="AA24" s="143">
        <v>0</v>
      </c>
      <c r="AB24" s="101"/>
      <c r="AC24" s="142">
        <v>24.48947899267727</v>
      </c>
      <c r="AD24" s="142">
        <v>25.104360895279719</v>
      </c>
      <c r="AE24" s="143">
        <v>0</v>
      </c>
      <c r="AF24" s="143">
        <v>0</v>
      </c>
      <c r="AG24" s="143">
        <v>0</v>
      </c>
      <c r="AH24" s="143">
        <v>0</v>
      </c>
      <c r="AI24" s="143">
        <v>0</v>
      </c>
      <c r="AJ24" s="143">
        <v>0</v>
      </c>
    </row>
    <row r="25" spans="1:36" ht="15" x14ac:dyDescent="0.15">
      <c r="A25" s="135"/>
      <c r="B25" s="273"/>
      <c r="C25" s="140"/>
      <c r="D25" s="140"/>
      <c r="E25" s="148"/>
      <c r="F25" s="148"/>
      <c r="G25" s="148"/>
      <c r="H25" s="148"/>
      <c r="I25" s="148"/>
      <c r="J25" s="148"/>
      <c r="K25" s="148"/>
      <c r="L25" s="148"/>
      <c r="M25" s="148"/>
      <c r="N25" s="148">
        <v>0.40877410086064558</v>
      </c>
      <c r="O25" s="148">
        <v>-1.2617519436773292E-2</v>
      </c>
      <c r="P25" s="148">
        <v>-0.11974772958306305</v>
      </c>
      <c r="Q25" s="148">
        <v>-3.6488722606477828E-2</v>
      </c>
      <c r="R25" s="148">
        <v>2.6047765381321999E-2</v>
      </c>
      <c r="S25" s="148">
        <v>8.1279096746157228E-2</v>
      </c>
      <c r="T25" s="148">
        <v>0.26708227499482962</v>
      </c>
      <c r="U25" s="148">
        <v>5.0454280722422279E-2</v>
      </c>
      <c r="V25" s="147"/>
      <c r="W25" s="147"/>
      <c r="X25" s="147"/>
      <c r="Y25" s="147"/>
      <c r="Z25" s="147"/>
      <c r="AA25" s="147"/>
      <c r="AB25" s="101"/>
      <c r="AC25" s="146"/>
      <c r="AD25" s="146"/>
      <c r="AE25" s="147"/>
      <c r="AF25" s="147"/>
      <c r="AG25" s="147"/>
      <c r="AH25" s="147"/>
      <c r="AI25" s="147"/>
      <c r="AJ25" s="147"/>
    </row>
    <row r="26" spans="1:36" ht="15" x14ac:dyDescent="0.15">
      <c r="A26" s="135"/>
      <c r="B26" s="273"/>
      <c r="C26" s="140" t="s">
        <v>180</v>
      </c>
      <c r="D26" s="140"/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  <c r="P26" s="142">
        <v>0</v>
      </c>
      <c r="Q26" s="142">
        <v>0</v>
      </c>
      <c r="R26" s="142">
        <v>0</v>
      </c>
      <c r="S26" s="142">
        <v>0</v>
      </c>
      <c r="T26" s="142">
        <v>0</v>
      </c>
      <c r="U26" s="142">
        <v>0</v>
      </c>
      <c r="V26" s="143">
        <v>0</v>
      </c>
      <c r="W26" s="143">
        <v>0</v>
      </c>
      <c r="X26" s="143">
        <v>0</v>
      </c>
      <c r="Y26" s="143">
        <v>0</v>
      </c>
      <c r="Z26" s="143">
        <v>0</v>
      </c>
      <c r="AA26" s="143">
        <v>0</v>
      </c>
      <c r="AB26" s="101"/>
      <c r="AC26" s="142">
        <v>0</v>
      </c>
      <c r="AD26" s="142">
        <v>0</v>
      </c>
      <c r="AE26" s="143">
        <v>0</v>
      </c>
      <c r="AF26" s="143">
        <v>0</v>
      </c>
      <c r="AG26" s="143">
        <v>0</v>
      </c>
      <c r="AH26" s="143">
        <v>0</v>
      </c>
      <c r="AI26" s="143">
        <v>0</v>
      </c>
      <c r="AJ26" s="143">
        <v>0</v>
      </c>
    </row>
    <row r="27" spans="1:36" ht="15" x14ac:dyDescent="0.15">
      <c r="A27" s="135"/>
      <c r="B27" s="273"/>
      <c r="C27" s="140"/>
      <c r="D27" s="140"/>
      <c r="E27" s="148"/>
      <c r="F27" s="148"/>
      <c r="G27" s="148"/>
      <c r="H27" s="148"/>
      <c r="I27" s="148"/>
      <c r="J27" s="148"/>
      <c r="K27" s="148"/>
      <c r="L27" s="148"/>
      <c r="M27" s="148"/>
      <c r="N27" s="148">
        <v>0</v>
      </c>
      <c r="O27" s="148">
        <v>0</v>
      </c>
      <c r="P27" s="148">
        <v>0</v>
      </c>
      <c r="Q27" s="148">
        <v>0</v>
      </c>
      <c r="R27" s="148">
        <v>0</v>
      </c>
      <c r="S27" s="148">
        <v>0</v>
      </c>
      <c r="T27" s="148">
        <v>0</v>
      </c>
      <c r="U27" s="148">
        <v>0</v>
      </c>
      <c r="V27" s="147"/>
      <c r="W27" s="147"/>
      <c r="X27" s="147"/>
      <c r="Y27" s="147"/>
      <c r="Z27" s="147"/>
      <c r="AA27" s="147"/>
      <c r="AB27" s="101"/>
      <c r="AC27" s="146"/>
      <c r="AD27" s="146"/>
      <c r="AE27" s="147"/>
      <c r="AF27" s="147"/>
      <c r="AG27" s="147"/>
      <c r="AH27" s="147"/>
      <c r="AI27" s="147"/>
      <c r="AJ27" s="147"/>
    </row>
    <row r="28" spans="1:36" ht="15" x14ac:dyDescent="0.15">
      <c r="A28" s="135"/>
      <c r="B28" s="273"/>
      <c r="C28" s="140" t="s">
        <v>181</v>
      </c>
      <c r="D28" s="140"/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10.746631713834264</v>
      </c>
      <c r="N28" s="142">
        <v>2.6930465104127839</v>
      </c>
      <c r="O28" s="142">
        <v>-0.65133474187727236</v>
      </c>
      <c r="P28" s="142">
        <v>-2.1582716596213252</v>
      </c>
      <c r="Q28" s="142">
        <v>6.1836919414604667E-2</v>
      </c>
      <c r="R28" s="142">
        <v>5.9554944548734108</v>
      </c>
      <c r="S28" s="142">
        <v>3.9346881454584701</v>
      </c>
      <c r="T28" s="142">
        <v>0.58903761377533015</v>
      </c>
      <c r="U28" s="142">
        <v>-1.2336201704636176</v>
      </c>
      <c r="V28" s="143">
        <v>-25.104360895279719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01"/>
      <c r="AC28" s="142">
        <v>24.48947899267727</v>
      </c>
      <c r="AD28" s="142">
        <v>25.104360895279719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</row>
    <row r="29" spans="1:36" ht="15" x14ac:dyDescent="0.15">
      <c r="A29" s="135"/>
      <c r="B29" s="274"/>
      <c r="C29" s="140"/>
      <c r="D29" s="140"/>
      <c r="E29" s="148"/>
      <c r="F29" s="148"/>
      <c r="G29" s="148"/>
      <c r="H29" s="148"/>
      <c r="I29" s="148"/>
      <c r="J29" s="148"/>
      <c r="K29" s="148"/>
      <c r="L29" s="148"/>
      <c r="M29" s="148"/>
      <c r="N29" s="148">
        <v>0.1249810194773784</v>
      </c>
      <c r="O29" s="148">
        <v>-1.970909833614232E-2</v>
      </c>
      <c r="P29" s="148">
        <v>-6.7701119104970744E-2</v>
      </c>
      <c r="Q29" s="148">
        <v>2.3794988354895988E-3</v>
      </c>
      <c r="R29" s="148">
        <v>0.23694337689922843</v>
      </c>
      <c r="S29" s="148">
        <v>0.12342721518934537</v>
      </c>
      <c r="T29" s="148">
        <v>1.543878137496792E-2</v>
      </c>
      <c r="U29" s="148">
        <v>-2.526663281087662E-2</v>
      </c>
      <c r="V29" s="147"/>
      <c r="W29" s="147"/>
      <c r="X29" s="147"/>
      <c r="Y29" s="147"/>
      <c r="Z29" s="147"/>
      <c r="AA29" s="147"/>
      <c r="AB29" s="101"/>
      <c r="AC29" s="146"/>
      <c r="AD29" s="146"/>
      <c r="AE29" s="147"/>
      <c r="AF29" s="147"/>
      <c r="AG29" s="147"/>
      <c r="AH29" s="147"/>
      <c r="AI29" s="147"/>
      <c r="AJ29" s="147"/>
    </row>
    <row r="30" spans="1:36" ht="15" x14ac:dyDescent="0.15">
      <c r="A30" s="135"/>
      <c r="B30" s="149"/>
      <c r="C30" s="150"/>
      <c r="D30" s="150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2"/>
      <c r="W30" s="152"/>
      <c r="X30" s="152"/>
      <c r="Y30" s="152"/>
      <c r="Z30" s="152"/>
      <c r="AA30" s="152"/>
      <c r="AB30" s="101"/>
      <c r="AC30" s="152"/>
      <c r="AD30" s="152"/>
      <c r="AE30" s="152"/>
      <c r="AF30" s="152"/>
      <c r="AG30" s="152"/>
      <c r="AH30" s="152"/>
      <c r="AI30" s="152"/>
      <c r="AJ30" s="152"/>
    </row>
    <row r="31" spans="1:36" ht="15" x14ac:dyDescent="0.15">
      <c r="A31" s="135"/>
      <c r="B31" s="153"/>
      <c r="C31" s="154" t="s">
        <v>188</v>
      </c>
      <c r="D31" s="154"/>
      <c r="E31" s="155">
        <v>0</v>
      </c>
      <c r="F31" s="155">
        <v>0</v>
      </c>
      <c r="G31" s="155">
        <v>0</v>
      </c>
      <c r="H31" s="155">
        <v>0</v>
      </c>
      <c r="I31" s="155">
        <v>0</v>
      </c>
      <c r="J31" s="155">
        <v>0</v>
      </c>
      <c r="K31" s="155">
        <v>0</v>
      </c>
      <c r="L31" s="155">
        <v>0</v>
      </c>
      <c r="M31" s="155">
        <v>21.493263427668527</v>
      </c>
      <c r="N31" s="155">
        <v>11.501165298955222</v>
      </c>
      <c r="O31" s="155">
        <v>-1.0683111365006481</v>
      </c>
      <c r="P31" s="155">
        <v>-5.9757584970604327</v>
      </c>
      <c r="Q31" s="155">
        <v>-0.88640905814409965</v>
      </c>
      <c r="R31" s="155">
        <v>6.6101965373725644</v>
      </c>
      <c r="S31" s="155">
        <v>6.5257528304233769</v>
      </c>
      <c r="T31" s="155">
        <v>10.779058582640035</v>
      </c>
      <c r="U31" s="155">
        <v>1.2297638052048971</v>
      </c>
      <c r="V31" s="155">
        <v>-50.208721790559437</v>
      </c>
      <c r="W31" s="155">
        <v>0</v>
      </c>
      <c r="X31" s="155">
        <v>0</v>
      </c>
      <c r="Y31" s="155">
        <v>0</v>
      </c>
      <c r="Z31" s="155">
        <v>0</v>
      </c>
      <c r="AA31" s="155">
        <v>0</v>
      </c>
      <c r="AB31" s="132"/>
      <c r="AC31" s="155">
        <v>48.97895798535454</v>
      </c>
      <c r="AD31" s="155">
        <v>50.208721790559437</v>
      </c>
      <c r="AE31" s="155">
        <v>0</v>
      </c>
      <c r="AF31" s="155">
        <v>0</v>
      </c>
      <c r="AG31" s="155">
        <v>0</v>
      </c>
      <c r="AH31" s="155">
        <v>0</v>
      </c>
      <c r="AI31" s="155">
        <v>0</v>
      </c>
      <c r="AJ31" s="155">
        <v>0</v>
      </c>
    </row>
    <row r="44" ht="15" customHeight="1" x14ac:dyDescent="0.15"/>
    <row r="48" ht="21.75" customHeight="1" x14ac:dyDescent="0.15"/>
    <row r="49" ht="21.75" customHeight="1" x14ac:dyDescent="0.15"/>
    <row r="50" ht="15" customHeight="1" x14ac:dyDescent="0.15"/>
    <row r="54" ht="15" customHeight="1" x14ac:dyDescent="0.15"/>
  </sheetData>
  <mergeCells count="7">
    <mergeCell ref="B24:B29"/>
    <mergeCell ref="B2:AJ2"/>
    <mergeCell ref="B4:C4"/>
    <mergeCell ref="B5:C5"/>
    <mergeCell ref="B7:B14"/>
    <mergeCell ref="B19:C19"/>
    <mergeCell ref="B21:C21"/>
  </mergeCells>
  <phoneticPr fontId="3"/>
  <pageMargins left="0.7" right="0.7" top="0.75" bottom="0.75" header="0.3" footer="0.3"/>
  <pageSetup paperSize="9" scale="37" orientation="landscape" r:id="rId1"/>
  <headerFooter>
    <oddHeader>&amp;R&amp;"Calibri"&amp;B&amp;18【別紙5-1】要因分析（実排出）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4"/>
  <sheetViews>
    <sheetView view="pageBreakPreview" topLeftCell="H1" zoomScale="60" zoomScaleNormal="100" workbookViewId="0">
      <selection activeCell="H43" sqref="H43"/>
    </sheetView>
  </sheetViews>
  <sheetFormatPr defaultRowHeight="13.5" x14ac:dyDescent="0.15"/>
  <cols>
    <col min="1" max="1" width="1.5" customWidth="1"/>
    <col min="2" max="2" width="1.875" customWidth="1"/>
    <col min="3" max="3" width="38.875" customWidth="1"/>
    <col min="4" max="4" width="14.75" customWidth="1"/>
    <col min="5" max="21" width="11.625" customWidth="1"/>
    <col min="22" max="27" width="0" hidden="1" customWidth="1"/>
    <col min="28" max="36" width="11.625" customWidth="1"/>
  </cols>
  <sheetData>
    <row r="1" spans="1:36" ht="21" x14ac:dyDescent="0.15">
      <c r="A1" s="97"/>
      <c r="B1" s="97"/>
      <c r="C1" s="97"/>
      <c r="D1" s="97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7"/>
      <c r="Z1" s="97"/>
      <c r="AA1" s="97"/>
      <c r="AB1" s="97"/>
      <c r="AC1" s="99"/>
      <c r="AD1" s="97"/>
      <c r="AE1" s="97"/>
      <c r="AF1" s="97"/>
      <c r="AG1" s="97"/>
      <c r="AH1" s="97"/>
      <c r="AI1" s="97"/>
      <c r="AJ1" s="100"/>
    </row>
    <row r="2" spans="1:36" ht="18.75" x14ac:dyDescent="0.15">
      <c r="A2" s="101"/>
      <c r="B2" s="275" t="s">
        <v>189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7"/>
    </row>
    <row r="3" spans="1:36" ht="15" x14ac:dyDescent="0.15">
      <c r="A3" s="101"/>
      <c r="B3" s="101"/>
      <c r="C3" s="101"/>
      <c r="D3" s="101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1"/>
      <c r="AA3" s="101"/>
      <c r="AB3" s="103"/>
      <c r="AC3" s="103"/>
      <c r="AD3" s="103"/>
      <c r="AE3" s="103"/>
      <c r="AF3" s="103"/>
      <c r="AG3" s="103"/>
      <c r="AH3" s="103"/>
      <c r="AI3" s="103"/>
      <c r="AJ3" s="103"/>
    </row>
    <row r="4" spans="1:36" ht="15" x14ac:dyDescent="0.15">
      <c r="A4" s="101"/>
      <c r="B4" s="278"/>
      <c r="C4" s="278"/>
      <c r="D4" s="104" t="s">
        <v>146</v>
      </c>
      <c r="E4" s="105" t="s">
        <v>147</v>
      </c>
      <c r="F4" s="105" t="s">
        <v>148</v>
      </c>
      <c r="G4" s="105" t="s">
        <v>149</v>
      </c>
      <c r="H4" s="105" t="s">
        <v>150</v>
      </c>
      <c r="I4" s="105" t="s">
        <v>151</v>
      </c>
      <c r="J4" s="105" t="s">
        <v>152</v>
      </c>
      <c r="K4" s="105" t="s">
        <v>153</v>
      </c>
      <c r="L4" s="105" t="s">
        <v>154</v>
      </c>
      <c r="M4" s="105" t="s">
        <v>155</v>
      </c>
      <c r="N4" s="105" t="s">
        <v>156</v>
      </c>
      <c r="O4" s="105" t="s">
        <v>157</v>
      </c>
      <c r="P4" s="105" t="s">
        <v>158</v>
      </c>
      <c r="Q4" s="105" t="s">
        <v>159</v>
      </c>
      <c r="R4" s="106" t="s">
        <v>160</v>
      </c>
      <c r="S4" s="106" t="s">
        <v>161</v>
      </c>
      <c r="T4" s="106" t="s">
        <v>162</v>
      </c>
      <c r="U4" s="106" t="s">
        <v>163</v>
      </c>
      <c r="V4" s="107" t="s">
        <v>164</v>
      </c>
      <c r="W4" s="107" t="s">
        <v>165</v>
      </c>
      <c r="X4" s="107" t="s">
        <v>166</v>
      </c>
      <c r="Y4" s="107" t="s">
        <v>167</v>
      </c>
      <c r="Z4" s="107" t="s">
        <v>168</v>
      </c>
      <c r="AA4" s="107" t="s">
        <v>169</v>
      </c>
      <c r="AB4" s="103"/>
      <c r="AC4" s="105" t="s">
        <v>170</v>
      </c>
      <c r="AD4" s="105" t="s">
        <v>171</v>
      </c>
      <c r="AE4" s="108" t="s">
        <v>172</v>
      </c>
      <c r="AF4" s="108" t="s">
        <v>173</v>
      </c>
      <c r="AG4" s="108" t="s">
        <v>174</v>
      </c>
      <c r="AH4" s="108" t="s">
        <v>175</v>
      </c>
      <c r="AI4" s="108" t="s">
        <v>176</v>
      </c>
      <c r="AJ4" s="108" t="s">
        <v>177</v>
      </c>
    </row>
    <row r="5" spans="1:36" ht="15" x14ac:dyDescent="0.15">
      <c r="A5" s="101"/>
      <c r="B5" s="289" t="s">
        <v>178</v>
      </c>
      <c r="C5" s="290"/>
      <c r="D5" s="109" t="s">
        <v>81</v>
      </c>
      <c r="E5" s="110">
        <v>0</v>
      </c>
      <c r="F5" s="110">
        <v>0</v>
      </c>
      <c r="G5" s="110">
        <v>0</v>
      </c>
      <c r="H5" s="110">
        <v>0</v>
      </c>
      <c r="I5" s="110">
        <v>0</v>
      </c>
      <c r="J5" s="110">
        <v>0</v>
      </c>
      <c r="K5" s="110">
        <v>0</v>
      </c>
      <c r="L5" s="110">
        <v>0</v>
      </c>
      <c r="M5" s="110">
        <v>0.65833433500000005</v>
      </c>
      <c r="N5" s="110">
        <v>5.0527303940000046E-2</v>
      </c>
      <c r="O5" s="110">
        <v>-5.2631287840000041E-2</v>
      </c>
      <c r="P5" s="110">
        <v>-0.13728603677000006</v>
      </c>
      <c r="Q5" s="110">
        <v>3.0353175670000065E-2</v>
      </c>
      <c r="R5" s="110">
        <v>7.1107623999998593E-3</v>
      </c>
      <c r="S5" s="110">
        <v>0.13527949122500005</v>
      </c>
      <c r="T5" s="110">
        <v>6.0691337374999876E-2</v>
      </c>
      <c r="U5" s="110">
        <v>-1.3029295399999863E-2</v>
      </c>
      <c r="V5" s="111">
        <v>-0.73934978559999998</v>
      </c>
      <c r="W5" s="111">
        <v>0</v>
      </c>
      <c r="X5" s="111">
        <v>0</v>
      </c>
      <c r="Y5" s="111">
        <v>0</v>
      </c>
      <c r="Z5" s="111">
        <v>0</v>
      </c>
      <c r="AA5" s="111">
        <v>0</v>
      </c>
      <c r="AB5" s="103"/>
      <c r="AC5" s="110">
        <v>0.75237908099999984</v>
      </c>
      <c r="AD5" s="110">
        <v>0.73934978559999998</v>
      </c>
      <c r="AE5" s="111">
        <v>0</v>
      </c>
      <c r="AF5" s="111">
        <v>0</v>
      </c>
      <c r="AG5" s="111">
        <v>0</v>
      </c>
      <c r="AH5" s="111">
        <v>0</v>
      </c>
      <c r="AI5" s="111">
        <v>0</v>
      </c>
      <c r="AJ5" s="111">
        <v>0</v>
      </c>
    </row>
    <row r="6" spans="1:36" ht="15" x14ac:dyDescent="0.15">
      <c r="A6" s="101"/>
      <c r="B6" s="112"/>
      <c r="C6" s="114"/>
      <c r="D6" s="114"/>
      <c r="E6" s="115"/>
      <c r="F6" s="115"/>
      <c r="G6" s="115"/>
      <c r="H6" s="115"/>
      <c r="I6" s="115"/>
      <c r="J6" s="115"/>
      <c r="K6" s="115"/>
      <c r="L6" s="115"/>
      <c r="M6" s="115"/>
      <c r="N6" s="115">
        <v>7.6556521121212182E-2</v>
      </c>
      <c r="O6" s="115">
        <v>-7.4128574422535273E-2</v>
      </c>
      <c r="P6" s="115">
        <v>-0.17600773944871803</v>
      </c>
      <c r="Q6" s="115">
        <v>4.9759304377049292E-2</v>
      </c>
      <c r="R6" s="115">
        <v>1.0939634461538245E-2</v>
      </c>
      <c r="S6" s="115">
        <v>0.22546581870833343</v>
      </c>
      <c r="T6" s="115">
        <v>7.4927577006172683E-2</v>
      </c>
      <c r="U6" s="115">
        <v>-1.7372393866666485E-2</v>
      </c>
      <c r="V6" s="116"/>
      <c r="W6" s="116"/>
      <c r="X6" s="116"/>
      <c r="Y6" s="116"/>
      <c r="Z6" s="116"/>
      <c r="AA6" s="116"/>
      <c r="AB6" s="103"/>
      <c r="AC6" s="115"/>
      <c r="AD6" s="115"/>
      <c r="AE6" s="118"/>
      <c r="AF6" s="118"/>
      <c r="AG6" s="118"/>
      <c r="AH6" s="118"/>
      <c r="AI6" s="118"/>
      <c r="AJ6" s="118"/>
    </row>
    <row r="7" spans="1:36" ht="15" x14ac:dyDescent="0.15">
      <c r="A7" s="101"/>
      <c r="B7" s="280"/>
      <c r="C7" s="119" t="s">
        <v>179</v>
      </c>
      <c r="D7" s="119"/>
      <c r="E7" s="110">
        <v>0</v>
      </c>
      <c r="F7" s="110">
        <v>0</v>
      </c>
      <c r="G7" s="110">
        <v>0</v>
      </c>
      <c r="H7" s="110">
        <v>0</v>
      </c>
      <c r="I7" s="110">
        <v>0</v>
      </c>
      <c r="J7" s="110">
        <v>0</v>
      </c>
      <c r="K7" s="110">
        <v>0</v>
      </c>
      <c r="L7" s="110">
        <v>0</v>
      </c>
      <c r="M7" s="110">
        <v>0.21944477833333334</v>
      </c>
      <c r="N7" s="110">
        <v>0.22884455460097466</v>
      </c>
      <c r="O7" s="110">
        <v>-8.8035439511231165E-3</v>
      </c>
      <c r="P7" s="110">
        <v>-7.741104131945574E-2</v>
      </c>
      <c r="Q7" s="110">
        <v>-1.9874131412900585E-2</v>
      </c>
      <c r="R7" s="110">
        <v>1.2984719083992052E-2</v>
      </c>
      <c r="S7" s="110">
        <v>4.623476186021256E-2</v>
      </c>
      <c r="T7" s="110">
        <v>0.17201809135537541</v>
      </c>
      <c r="U7" s="110">
        <v>3.7060604716743543E-2</v>
      </c>
      <c r="V7" s="111">
        <v>-0.24644992853333333</v>
      </c>
      <c r="W7" s="111">
        <v>0</v>
      </c>
      <c r="X7" s="111">
        <v>0</v>
      </c>
      <c r="Y7" s="111">
        <v>0</v>
      </c>
      <c r="Z7" s="111">
        <v>0</v>
      </c>
      <c r="AA7" s="111">
        <v>0</v>
      </c>
      <c r="AB7" s="103"/>
      <c r="AC7" s="110">
        <v>0.423852011881586</v>
      </c>
      <c r="AD7" s="110">
        <v>0.42321593443434125</v>
      </c>
      <c r="AE7" s="111">
        <v>0</v>
      </c>
      <c r="AF7" s="111">
        <v>0</v>
      </c>
      <c r="AG7" s="111">
        <v>0</v>
      </c>
      <c r="AH7" s="111">
        <v>0</v>
      </c>
      <c r="AI7" s="111">
        <v>0</v>
      </c>
      <c r="AJ7" s="111">
        <v>0</v>
      </c>
    </row>
    <row r="8" spans="1:36" ht="15" x14ac:dyDescent="0.15">
      <c r="A8" s="101"/>
      <c r="B8" s="281"/>
      <c r="C8" s="119"/>
      <c r="D8" s="119"/>
      <c r="E8" s="120"/>
      <c r="F8" s="120"/>
      <c r="G8" s="120"/>
      <c r="H8" s="120"/>
      <c r="I8" s="120"/>
      <c r="J8" s="120"/>
      <c r="K8" s="120"/>
      <c r="L8" s="120"/>
      <c r="M8" s="120"/>
      <c r="N8" s="120">
        <v>0.34673417363784037</v>
      </c>
      <c r="O8" s="120">
        <v>-1.2399357677638194E-2</v>
      </c>
      <c r="P8" s="120">
        <v>-9.9244924768532999E-2</v>
      </c>
      <c r="Q8" s="120">
        <v>-3.2580543299837027E-2</v>
      </c>
      <c r="R8" s="120">
        <v>1.9976490898449311E-2</v>
      </c>
      <c r="S8" s="120">
        <v>7.7057936433687607E-2</v>
      </c>
      <c r="T8" s="120">
        <v>0.21236801401898198</v>
      </c>
      <c r="U8" s="120">
        <v>4.9414139622324722E-2</v>
      </c>
      <c r="V8" s="118"/>
      <c r="W8" s="118"/>
      <c r="X8" s="118"/>
      <c r="Y8" s="118"/>
      <c r="Z8" s="118"/>
      <c r="AA8" s="118"/>
      <c r="AB8" s="103"/>
      <c r="AC8" s="120"/>
      <c r="AD8" s="120"/>
      <c r="AE8" s="118"/>
      <c r="AF8" s="118"/>
      <c r="AG8" s="118"/>
      <c r="AH8" s="118"/>
      <c r="AI8" s="118"/>
      <c r="AJ8" s="118"/>
    </row>
    <row r="9" spans="1:36" ht="15" x14ac:dyDescent="0.15">
      <c r="A9" s="101"/>
      <c r="B9" s="281"/>
      <c r="C9" s="119" t="s">
        <v>180</v>
      </c>
      <c r="D9" s="119"/>
      <c r="E9" s="110">
        <v>0</v>
      </c>
      <c r="F9" s="110">
        <v>0</v>
      </c>
      <c r="G9" s="110">
        <v>0</v>
      </c>
      <c r="H9" s="110">
        <v>0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110">
        <v>0</v>
      </c>
      <c r="O9" s="110">
        <v>0</v>
      </c>
      <c r="P9" s="110">
        <v>0</v>
      </c>
      <c r="Q9" s="110">
        <v>0</v>
      </c>
      <c r="R9" s="110">
        <v>0</v>
      </c>
      <c r="S9" s="110">
        <v>0</v>
      </c>
      <c r="T9" s="110">
        <v>0</v>
      </c>
      <c r="U9" s="110">
        <v>0</v>
      </c>
      <c r="V9" s="111">
        <v>0</v>
      </c>
      <c r="W9" s="111">
        <v>0</v>
      </c>
      <c r="X9" s="111">
        <v>0</v>
      </c>
      <c r="Y9" s="111">
        <v>0</v>
      </c>
      <c r="Z9" s="111">
        <v>0</v>
      </c>
      <c r="AA9" s="111">
        <v>0</v>
      </c>
      <c r="AB9" s="103"/>
      <c r="AC9" s="110">
        <v>0</v>
      </c>
      <c r="AD9" s="110">
        <v>0</v>
      </c>
      <c r="AE9" s="111">
        <v>0</v>
      </c>
      <c r="AF9" s="111">
        <v>0</v>
      </c>
      <c r="AG9" s="111">
        <v>0</v>
      </c>
      <c r="AH9" s="111">
        <v>0</v>
      </c>
      <c r="AI9" s="111">
        <v>0</v>
      </c>
      <c r="AJ9" s="111">
        <v>0</v>
      </c>
    </row>
    <row r="10" spans="1:36" ht="15" x14ac:dyDescent="0.15">
      <c r="A10" s="101"/>
      <c r="B10" s="281"/>
      <c r="C10" s="119"/>
      <c r="D10" s="119"/>
      <c r="E10" s="120"/>
      <c r="F10" s="120"/>
      <c r="G10" s="120"/>
      <c r="H10" s="120"/>
      <c r="I10" s="120"/>
      <c r="J10" s="120"/>
      <c r="K10" s="120"/>
      <c r="L10" s="120"/>
      <c r="M10" s="120"/>
      <c r="N10" s="120">
        <v>0</v>
      </c>
      <c r="O10" s="120">
        <v>0</v>
      </c>
      <c r="P10" s="120">
        <v>0</v>
      </c>
      <c r="Q10" s="120">
        <v>0</v>
      </c>
      <c r="R10" s="120">
        <v>0</v>
      </c>
      <c r="S10" s="120">
        <v>0</v>
      </c>
      <c r="T10" s="120">
        <v>0</v>
      </c>
      <c r="U10" s="120">
        <v>0</v>
      </c>
      <c r="V10" s="118"/>
      <c r="W10" s="118"/>
      <c r="X10" s="118"/>
      <c r="Y10" s="118"/>
      <c r="Z10" s="118"/>
      <c r="AA10" s="118"/>
      <c r="AB10" s="103"/>
      <c r="AC10" s="120"/>
      <c r="AD10" s="120"/>
      <c r="AE10" s="118"/>
      <c r="AF10" s="118"/>
      <c r="AG10" s="118"/>
      <c r="AH10" s="118"/>
      <c r="AI10" s="118"/>
      <c r="AJ10" s="118"/>
    </row>
    <row r="11" spans="1:36" ht="15" x14ac:dyDescent="0.15">
      <c r="A11" s="101"/>
      <c r="B11" s="281"/>
      <c r="C11" s="119" t="s">
        <v>181</v>
      </c>
      <c r="D11" s="119"/>
      <c r="E11" s="110">
        <v>0</v>
      </c>
      <c r="F11" s="110">
        <v>0</v>
      </c>
      <c r="G11" s="110">
        <v>0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110">
        <v>0.21944477833333337</v>
      </c>
      <c r="N11" s="110">
        <v>6.9503866536248696E-2</v>
      </c>
      <c r="O11" s="110">
        <v>-0.13300284401737875</v>
      </c>
      <c r="P11" s="110">
        <v>-3.5583333091709302E-2</v>
      </c>
      <c r="Q11" s="110">
        <v>-1.5248624329127116E-3</v>
      </c>
      <c r="R11" s="110">
        <v>0.17272552747058384</v>
      </c>
      <c r="S11" s="110">
        <v>1.4219584904071873E-2</v>
      </c>
      <c r="T11" s="110">
        <v>0.12641659606291433</v>
      </c>
      <c r="U11" s="110">
        <v>-2.124303515132599E-2</v>
      </c>
      <c r="V11" s="111">
        <v>-0.24644992853333333</v>
      </c>
      <c r="W11" s="111">
        <v>0</v>
      </c>
      <c r="X11" s="111">
        <v>0</v>
      </c>
      <c r="Y11" s="111">
        <v>0</v>
      </c>
      <c r="Z11" s="111">
        <v>0</v>
      </c>
      <c r="AA11" s="111">
        <v>0</v>
      </c>
      <c r="AB11" s="103"/>
      <c r="AC11" s="110">
        <v>0.42385201188158605</v>
      </c>
      <c r="AD11" s="110">
        <v>0.42321593443434125</v>
      </c>
      <c r="AE11" s="111">
        <v>0</v>
      </c>
      <c r="AF11" s="111">
        <v>0</v>
      </c>
      <c r="AG11" s="111">
        <v>0</v>
      </c>
      <c r="AH11" s="111">
        <v>0</v>
      </c>
      <c r="AI11" s="111">
        <v>0</v>
      </c>
      <c r="AJ11" s="111">
        <v>0</v>
      </c>
    </row>
    <row r="12" spans="1:36" ht="15" x14ac:dyDescent="0.15">
      <c r="A12" s="101"/>
      <c r="B12" s="281"/>
      <c r="C12" s="119"/>
      <c r="D12" s="119"/>
      <c r="E12" s="120"/>
      <c r="F12" s="120"/>
      <c r="G12" s="120"/>
      <c r="H12" s="120"/>
      <c r="I12" s="120"/>
      <c r="J12" s="120"/>
      <c r="K12" s="120"/>
      <c r="L12" s="120"/>
      <c r="M12" s="120"/>
      <c r="N12" s="120">
        <v>0.10530888869128589</v>
      </c>
      <c r="O12" s="120">
        <v>-0.18732794932025176</v>
      </c>
      <c r="P12" s="120">
        <v>-4.5619657809883717E-2</v>
      </c>
      <c r="Q12" s="120">
        <v>-2.4997744801847732E-3</v>
      </c>
      <c r="R12" s="120">
        <v>0.26573158072397512</v>
      </c>
      <c r="S12" s="120">
        <v>2.3699308173453122E-2</v>
      </c>
      <c r="T12" s="120">
        <v>0.15606987168261027</v>
      </c>
      <c r="U12" s="120">
        <v>-2.8324046868434653E-2</v>
      </c>
      <c r="V12" s="118"/>
      <c r="W12" s="118"/>
      <c r="X12" s="118"/>
      <c r="Y12" s="118"/>
      <c r="Z12" s="118"/>
      <c r="AA12" s="118"/>
      <c r="AB12" s="103"/>
      <c r="AC12" s="120"/>
      <c r="AD12" s="120"/>
      <c r="AE12" s="118"/>
      <c r="AF12" s="118"/>
      <c r="AG12" s="118"/>
      <c r="AH12" s="118"/>
      <c r="AI12" s="118"/>
      <c r="AJ12" s="118"/>
    </row>
    <row r="13" spans="1:36" ht="15" x14ac:dyDescent="0.15">
      <c r="A13" s="101"/>
      <c r="B13" s="281"/>
      <c r="C13" s="119" t="s">
        <v>182</v>
      </c>
      <c r="D13" s="156"/>
      <c r="E13" s="110">
        <v>0</v>
      </c>
      <c r="F13" s="110">
        <v>0</v>
      </c>
      <c r="G13" s="110">
        <v>0</v>
      </c>
      <c r="H13" s="110">
        <v>0</v>
      </c>
      <c r="I13" s="110">
        <v>0</v>
      </c>
      <c r="J13" s="110">
        <v>0</v>
      </c>
      <c r="K13" s="110">
        <v>0</v>
      </c>
      <c r="L13" s="110">
        <v>0</v>
      </c>
      <c r="M13" s="110">
        <v>0.21944477833333334</v>
      </c>
      <c r="N13" s="110">
        <v>-0.24782111719722336</v>
      </c>
      <c r="O13" s="110">
        <v>8.9175100128501883E-2</v>
      </c>
      <c r="P13" s="110">
        <v>-2.4291662358835019E-2</v>
      </c>
      <c r="Q13" s="110">
        <v>5.1752169515813302E-2</v>
      </c>
      <c r="R13" s="110">
        <v>-0.17859948415457585</v>
      </c>
      <c r="S13" s="110">
        <v>7.4825144460715573E-2</v>
      </c>
      <c r="T13" s="110">
        <v>-0.23774335004328986</v>
      </c>
      <c r="U13" s="110">
        <v>-2.8846864965417447E-2</v>
      </c>
      <c r="V13" s="111">
        <v>-0.24644992853333331</v>
      </c>
      <c r="W13" s="111">
        <v>0</v>
      </c>
      <c r="X13" s="111">
        <v>0</v>
      </c>
      <c r="Y13" s="111">
        <v>0</v>
      </c>
      <c r="Z13" s="111">
        <v>0</v>
      </c>
      <c r="AA13" s="111">
        <v>0</v>
      </c>
      <c r="AB13" s="103"/>
      <c r="AC13" s="110">
        <v>-9.5324942763172132E-2</v>
      </c>
      <c r="AD13" s="110">
        <v>-0.10708208326868258</v>
      </c>
      <c r="AE13" s="111">
        <v>0</v>
      </c>
      <c r="AF13" s="111">
        <v>0</v>
      </c>
      <c r="AG13" s="111">
        <v>0</v>
      </c>
      <c r="AH13" s="111">
        <v>0</v>
      </c>
      <c r="AI13" s="111">
        <v>0</v>
      </c>
      <c r="AJ13" s="111">
        <v>0</v>
      </c>
    </row>
    <row r="14" spans="1:36" ht="15" x14ac:dyDescent="0.15">
      <c r="A14" s="101"/>
      <c r="B14" s="282"/>
      <c r="C14" s="119"/>
      <c r="D14" s="119"/>
      <c r="E14" s="120"/>
      <c r="F14" s="120"/>
      <c r="G14" s="120"/>
      <c r="H14" s="120"/>
      <c r="I14" s="120"/>
      <c r="J14" s="120"/>
      <c r="K14" s="120"/>
      <c r="L14" s="120"/>
      <c r="M14" s="120"/>
      <c r="N14" s="120">
        <v>-0.37548654120791414</v>
      </c>
      <c r="O14" s="120">
        <v>0.12559873257535478</v>
      </c>
      <c r="P14" s="120">
        <v>-3.1143156870301305E-2</v>
      </c>
      <c r="Q14" s="120">
        <v>8.4839622157070985E-2</v>
      </c>
      <c r="R14" s="120">
        <v>-0.27476843716088595</v>
      </c>
      <c r="S14" s="120">
        <v>0.12470857410119263</v>
      </c>
      <c r="T14" s="120">
        <v>-0.29351030869541955</v>
      </c>
      <c r="U14" s="120">
        <v>-3.8462486620556596E-2</v>
      </c>
      <c r="V14" s="118"/>
      <c r="W14" s="118"/>
      <c r="X14" s="118"/>
      <c r="Y14" s="118"/>
      <c r="Z14" s="118"/>
      <c r="AA14" s="118"/>
      <c r="AB14" s="103"/>
      <c r="AC14" s="120"/>
      <c r="AD14" s="120"/>
      <c r="AE14" s="157"/>
      <c r="AF14" s="157"/>
      <c r="AG14" s="157"/>
      <c r="AH14" s="157"/>
      <c r="AI14" s="157"/>
      <c r="AJ14" s="157"/>
    </row>
    <row r="15" spans="1:36" ht="15" x14ac:dyDescent="0.15">
      <c r="A15" s="101"/>
      <c r="B15" s="122"/>
      <c r="C15" s="123"/>
      <c r="D15" s="123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5"/>
      <c r="W15" s="125"/>
      <c r="X15" s="125"/>
      <c r="Y15" s="125"/>
      <c r="Z15" s="125"/>
      <c r="AA15" s="125"/>
      <c r="AB15" s="101"/>
      <c r="AC15" s="125"/>
      <c r="AD15" s="125"/>
      <c r="AE15" s="125"/>
      <c r="AF15" s="125"/>
      <c r="AG15" s="125"/>
      <c r="AH15" s="125"/>
      <c r="AI15" s="125"/>
      <c r="AJ15" s="125"/>
    </row>
    <row r="16" spans="1:36" ht="15" x14ac:dyDescent="0.15">
      <c r="A16" s="101"/>
      <c r="B16" s="126"/>
      <c r="C16" s="128" t="s">
        <v>188</v>
      </c>
      <c r="D16" s="128"/>
      <c r="E16" s="129">
        <v>0</v>
      </c>
      <c r="F16" s="129">
        <v>0</v>
      </c>
      <c r="G16" s="129">
        <v>0</v>
      </c>
      <c r="H16" s="129">
        <v>0</v>
      </c>
      <c r="I16" s="129">
        <v>0</v>
      </c>
      <c r="J16" s="129">
        <v>0</v>
      </c>
      <c r="K16" s="129">
        <v>0</v>
      </c>
      <c r="L16" s="129">
        <v>0</v>
      </c>
      <c r="M16" s="129">
        <v>0.65833433500000005</v>
      </c>
      <c r="N16" s="129">
        <v>5.0527303940000018E-2</v>
      </c>
      <c r="O16" s="129">
        <v>-5.2631287839999985E-2</v>
      </c>
      <c r="P16" s="129">
        <v>-0.13728603677000006</v>
      </c>
      <c r="Q16" s="129">
        <v>3.0353175670000006E-2</v>
      </c>
      <c r="R16" s="129">
        <v>7.1107624000000258E-3</v>
      </c>
      <c r="S16" s="129">
        <v>0.13527949122499999</v>
      </c>
      <c r="T16" s="129">
        <v>6.0691337374999849E-2</v>
      </c>
      <c r="U16" s="129">
        <v>-1.3029295399999894E-2</v>
      </c>
      <c r="V16" s="129">
        <v>-0.73934978559999998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01"/>
      <c r="AC16" s="129">
        <v>0.75237908099999995</v>
      </c>
      <c r="AD16" s="129">
        <v>0.73934978559999986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</row>
    <row r="17" spans="1:36" ht="15" x14ac:dyDescent="0.15">
      <c r="A17" s="101"/>
      <c r="B17" s="101"/>
      <c r="C17" s="127" t="s">
        <v>184</v>
      </c>
      <c r="D17" s="130"/>
      <c r="E17" s="129">
        <v>0</v>
      </c>
      <c r="F17" s="129">
        <v>0</v>
      </c>
      <c r="G17" s="129">
        <v>0</v>
      </c>
      <c r="H17" s="129">
        <v>0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  <c r="N17" s="129">
        <v>0.66</v>
      </c>
      <c r="O17" s="129">
        <v>0.71</v>
      </c>
      <c r="P17" s="129">
        <v>0.78</v>
      </c>
      <c r="Q17" s="129">
        <v>0.61</v>
      </c>
      <c r="R17" s="129">
        <v>0.65</v>
      </c>
      <c r="S17" s="129">
        <v>0.6</v>
      </c>
      <c r="T17" s="129">
        <v>0.81</v>
      </c>
      <c r="U17" s="129">
        <v>0.75</v>
      </c>
      <c r="V17" s="131"/>
      <c r="W17" s="131"/>
      <c r="X17" s="131"/>
      <c r="Y17" s="131"/>
      <c r="Z17" s="131"/>
      <c r="AA17" s="131"/>
      <c r="AB17" s="101"/>
      <c r="AC17" s="132"/>
      <c r="AD17" s="132"/>
      <c r="AE17" s="132"/>
      <c r="AF17" s="132"/>
      <c r="AG17" s="132"/>
      <c r="AH17" s="132"/>
      <c r="AI17" s="132"/>
      <c r="AJ17" s="132"/>
    </row>
    <row r="18" spans="1:36" ht="15" x14ac:dyDescent="0.15">
      <c r="A18" s="101"/>
      <c r="B18" s="101"/>
      <c r="C18" s="133" t="s">
        <v>185</v>
      </c>
      <c r="D18" s="130"/>
      <c r="E18" s="134">
        <v>0</v>
      </c>
      <c r="F18" s="134">
        <v>0</v>
      </c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  <c r="N18" s="134">
        <v>7.655652112121214E-2</v>
      </c>
      <c r="O18" s="134">
        <v>-7.4128574422535176E-2</v>
      </c>
      <c r="P18" s="134">
        <v>-0.17600773944871803</v>
      </c>
      <c r="Q18" s="134">
        <v>4.9759304377049188E-2</v>
      </c>
      <c r="R18" s="134">
        <v>1.0939634461538505E-2</v>
      </c>
      <c r="S18" s="134">
        <v>0.22546581870833335</v>
      </c>
      <c r="T18" s="134">
        <v>7.4927577006172696E-2</v>
      </c>
      <c r="U18" s="134">
        <v>-1.7372393866666527E-2</v>
      </c>
      <c r="V18" s="131"/>
      <c r="W18" s="131"/>
      <c r="X18" s="131"/>
      <c r="Y18" s="131"/>
      <c r="Z18" s="131"/>
      <c r="AA18" s="131"/>
      <c r="AB18" s="101"/>
      <c r="AC18" s="132"/>
      <c r="AD18" s="132"/>
      <c r="AE18" s="132"/>
      <c r="AF18" s="132"/>
      <c r="AG18" s="132"/>
      <c r="AH18" s="132"/>
      <c r="AI18" s="132"/>
      <c r="AJ18" s="132"/>
    </row>
    <row r="19" spans="1:36" ht="15" x14ac:dyDescent="0.15">
      <c r="A19" s="135"/>
      <c r="B19" s="283"/>
      <c r="C19" s="283"/>
      <c r="D19" s="135"/>
      <c r="E19" s="136"/>
      <c r="F19" s="136"/>
      <c r="G19" s="136"/>
      <c r="H19" s="136"/>
      <c r="I19" s="136"/>
      <c r="J19" s="136"/>
      <c r="K19" s="136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01"/>
      <c r="AC19" s="103"/>
      <c r="AD19" s="101"/>
      <c r="AE19" s="101"/>
      <c r="AF19" s="101"/>
      <c r="AG19" s="101"/>
      <c r="AH19" s="101"/>
      <c r="AI19" s="101"/>
      <c r="AJ19" s="101"/>
    </row>
    <row r="20" spans="1:36" ht="15" x14ac:dyDescent="0.15">
      <c r="A20" s="135"/>
      <c r="B20" s="135"/>
      <c r="C20" s="135"/>
      <c r="D20" s="135"/>
      <c r="E20" s="136"/>
      <c r="F20" s="136"/>
      <c r="G20" s="136"/>
      <c r="H20" s="136"/>
      <c r="I20" s="136"/>
      <c r="J20" s="136"/>
      <c r="K20" s="136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01"/>
      <c r="AC20" s="103"/>
      <c r="AD20" s="101"/>
      <c r="AE20" s="101"/>
      <c r="AF20" s="101"/>
      <c r="AG20" s="101"/>
      <c r="AH20" s="101"/>
      <c r="AI20" s="101"/>
      <c r="AJ20" s="101"/>
    </row>
    <row r="21" spans="1:36" ht="15" x14ac:dyDescent="0.15">
      <c r="A21" s="135"/>
      <c r="B21" s="284"/>
      <c r="C21" s="285"/>
      <c r="D21" s="138"/>
      <c r="E21" s="105" t="s">
        <v>147</v>
      </c>
      <c r="F21" s="105" t="s">
        <v>148</v>
      </c>
      <c r="G21" s="105" t="s">
        <v>149</v>
      </c>
      <c r="H21" s="105" t="s">
        <v>150</v>
      </c>
      <c r="I21" s="105" t="s">
        <v>151</v>
      </c>
      <c r="J21" s="105" t="s">
        <v>152</v>
      </c>
      <c r="K21" s="105" t="s">
        <v>153</v>
      </c>
      <c r="L21" s="105" t="s">
        <v>154</v>
      </c>
      <c r="M21" s="105" t="s">
        <v>155</v>
      </c>
      <c r="N21" s="105" t="s">
        <v>156</v>
      </c>
      <c r="O21" s="105" t="s">
        <v>157</v>
      </c>
      <c r="P21" s="105" t="s">
        <v>158</v>
      </c>
      <c r="Q21" s="105" t="s">
        <v>159</v>
      </c>
      <c r="R21" s="106" t="s">
        <v>160</v>
      </c>
      <c r="S21" s="106" t="s">
        <v>161</v>
      </c>
      <c r="T21" s="106" t="s">
        <v>162</v>
      </c>
      <c r="U21" s="158" t="s">
        <v>163</v>
      </c>
      <c r="V21" s="107" t="s">
        <v>164</v>
      </c>
      <c r="W21" s="107" t="s">
        <v>165</v>
      </c>
      <c r="X21" s="107" t="s">
        <v>166</v>
      </c>
      <c r="Y21" s="107" t="s">
        <v>167</v>
      </c>
      <c r="Z21" s="107" t="s">
        <v>168</v>
      </c>
      <c r="AA21" s="107" t="s">
        <v>169</v>
      </c>
      <c r="AB21" s="101"/>
      <c r="AC21" s="105" t="s">
        <v>170</v>
      </c>
      <c r="AD21" s="105" t="s">
        <v>171</v>
      </c>
      <c r="AE21" s="108" t="s">
        <v>172</v>
      </c>
      <c r="AF21" s="108" t="s">
        <v>173</v>
      </c>
      <c r="AG21" s="108" t="s">
        <v>174</v>
      </c>
      <c r="AH21" s="108" t="s">
        <v>175</v>
      </c>
      <c r="AI21" s="108" t="s">
        <v>176</v>
      </c>
      <c r="AJ21" s="108" t="s">
        <v>177</v>
      </c>
    </row>
    <row r="22" spans="1:36" ht="15" x14ac:dyDescent="0.15">
      <c r="A22" s="135"/>
      <c r="B22" s="139" t="s">
        <v>190</v>
      </c>
      <c r="C22" s="140"/>
      <c r="D22" s="141" t="s">
        <v>187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21.493263427668527</v>
      </c>
      <c r="N22" s="142">
        <v>11.501165298955218</v>
      </c>
      <c r="O22" s="142">
        <v>-6.173613724110421</v>
      </c>
      <c r="P22" s="142">
        <v>-4.7126207266274136</v>
      </c>
      <c r="Q22" s="142">
        <v>-0.86755865307355862</v>
      </c>
      <c r="R22" s="142">
        <v>8.3219011779927037</v>
      </c>
      <c r="S22" s="142">
        <v>3.017762689776319</v>
      </c>
      <c r="T22" s="142">
        <v>16.398658494773166</v>
      </c>
      <c r="U22" s="142">
        <v>1.0491568922892185</v>
      </c>
      <c r="V22" s="143">
        <v>-50.028114877643759</v>
      </c>
      <c r="W22" s="143">
        <v>0</v>
      </c>
      <c r="X22" s="143">
        <v>0</v>
      </c>
      <c r="Y22" s="143">
        <v>0</v>
      </c>
      <c r="Z22" s="143">
        <v>0</v>
      </c>
      <c r="AA22" s="143">
        <v>0</v>
      </c>
      <c r="AB22" s="101"/>
      <c r="AC22" s="142">
        <v>48.976217985354538</v>
      </c>
      <c r="AD22" s="142">
        <v>50.025374877643756</v>
      </c>
      <c r="AE22" s="143">
        <v>-2.7399999999999998E-3</v>
      </c>
      <c r="AF22" s="143">
        <v>-2.7399999999999998E-3</v>
      </c>
      <c r="AG22" s="143">
        <v>-2.7399999999999998E-3</v>
      </c>
      <c r="AH22" s="143">
        <v>-2.7399999999999998E-3</v>
      </c>
      <c r="AI22" s="143">
        <v>-2.7399999999999998E-3</v>
      </c>
      <c r="AJ22" s="143">
        <v>-2.7399999999999998E-3</v>
      </c>
    </row>
    <row r="23" spans="1:36" ht="15" x14ac:dyDescent="0.15">
      <c r="A23" s="135"/>
      <c r="B23" s="144"/>
      <c r="C23" s="140"/>
      <c r="D23" s="140"/>
      <c r="E23" s="120"/>
      <c r="F23" s="120"/>
      <c r="G23" s="120"/>
      <c r="H23" s="120"/>
      <c r="I23" s="120"/>
      <c r="J23" s="120"/>
      <c r="K23" s="120"/>
      <c r="L23" s="120"/>
      <c r="M23" s="120"/>
      <c r="N23" s="120">
        <v>0.53375512033802386</v>
      </c>
      <c r="O23" s="120">
        <v>-0.18681079352094032</v>
      </c>
      <c r="P23" s="120">
        <v>-0.1478264775834264</v>
      </c>
      <c r="Q23" s="120">
        <v>-3.3383855862326436E-2</v>
      </c>
      <c r="R23" s="120">
        <v>0.3310924696977442</v>
      </c>
      <c r="S23" s="120">
        <v>9.4664184588890393E-2</v>
      </c>
      <c r="T23" s="120">
        <v>0.42981177674016785</v>
      </c>
      <c r="U23" s="120">
        <v>2.1488512098914257E-2</v>
      </c>
      <c r="V23" s="147"/>
      <c r="W23" s="147"/>
      <c r="X23" s="147"/>
      <c r="Y23" s="147"/>
      <c r="Z23" s="147"/>
      <c r="AA23" s="147"/>
      <c r="AB23" s="101"/>
      <c r="AC23" s="146"/>
      <c r="AD23" s="146"/>
      <c r="AE23" s="147"/>
      <c r="AF23" s="147"/>
      <c r="AG23" s="147"/>
      <c r="AH23" s="147"/>
      <c r="AI23" s="147"/>
      <c r="AJ23" s="147"/>
    </row>
    <row r="24" spans="1:36" ht="15" x14ac:dyDescent="0.15">
      <c r="A24" s="135"/>
      <c r="B24" s="286"/>
      <c r="C24" s="140" t="s">
        <v>179</v>
      </c>
      <c r="D24" s="140"/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10.746631713834264</v>
      </c>
      <c r="N24" s="142">
        <v>8.808118788542437</v>
      </c>
      <c r="O24" s="142">
        <v>-0.38397157409019894</v>
      </c>
      <c r="P24" s="142">
        <v>-3.2288089606377506</v>
      </c>
      <c r="Q24" s="142">
        <v>-0.80572173365897182</v>
      </c>
      <c r="R24" s="142">
        <v>0.58589807166229813</v>
      </c>
      <c r="S24" s="142">
        <v>2.3082287619067583</v>
      </c>
      <c r="T24" s="142">
        <v>9.4455605951157615</v>
      </c>
      <c r="U24" s="142">
        <v>2.4590085156762087</v>
      </c>
      <c r="V24" s="143">
        <v>-25.014057438821879</v>
      </c>
      <c r="W24" s="143">
        <v>0</v>
      </c>
      <c r="X24" s="143">
        <v>0</v>
      </c>
      <c r="Y24" s="143">
        <v>0</v>
      </c>
      <c r="Z24" s="143">
        <v>0</v>
      </c>
      <c r="AA24" s="143">
        <v>0</v>
      </c>
      <c r="AB24" s="101"/>
      <c r="AC24" s="142">
        <v>24.48947899267727</v>
      </c>
      <c r="AD24" s="142">
        <v>25.014057438821879</v>
      </c>
      <c r="AE24" s="143">
        <v>0</v>
      </c>
      <c r="AF24" s="143">
        <v>0</v>
      </c>
      <c r="AG24" s="143">
        <v>0</v>
      </c>
      <c r="AH24" s="143">
        <v>0</v>
      </c>
      <c r="AI24" s="143">
        <v>0</v>
      </c>
      <c r="AJ24" s="143">
        <v>0</v>
      </c>
    </row>
    <row r="25" spans="1:36" ht="15" x14ac:dyDescent="0.15">
      <c r="A25" s="135"/>
      <c r="B25" s="287"/>
      <c r="C25" s="140"/>
      <c r="D25" s="140"/>
      <c r="E25" s="148"/>
      <c r="F25" s="148"/>
      <c r="G25" s="148"/>
      <c r="H25" s="148"/>
      <c r="I25" s="148"/>
      <c r="J25" s="148"/>
      <c r="K25" s="148"/>
      <c r="L25" s="148"/>
      <c r="M25" s="148"/>
      <c r="N25" s="148">
        <v>0.40877410086064558</v>
      </c>
      <c r="O25" s="148">
        <v>-1.1618808310785664E-2</v>
      </c>
      <c r="P25" s="148">
        <v>-0.10128195819875895</v>
      </c>
      <c r="Q25" s="148">
        <v>-3.1004357026837525E-2</v>
      </c>
      <c r="R25" s="148">
        <v>2.3310351251323917E-2</v>
      </c>
      <c r="S25" s="148">
        <v>7.2406817915401864E-2</v>
      </c>
      <c r="T25" s="148">
        <v>0.2475698352391221</v>
      </c>
      <c r="U25" s="148">
        <v>5.0364663882773227E-2</v>
      </c>
      <c r="V25" s="147"/>
      <c r="W25" s="147"/>
      <c r="X25" s="147"/>
      <c r="Y25" s="147"/>
      <c r="Z25" s="147"/>
      <c r="AA25" s="147"/>
      <c r="AB25" s="101"/>
      <c r="AC25" s="146"/>
      <c r="AD25" s="146"/>
      <c r="AE25" s="147"/>
      <c r="AF25" s="147"/>
      <c r="AG25" s="147"/>
      <c r="AH25" s="147"/>
      <c r="AI25" s="147"/>
      <c r="AJ25" s="147"/>
    </row>
    <row r="26" spans="1:36" ht="15" x14ac:dyDescent="0.15">
      <c r="A26" s="135"/>
      <c r="B26" s="287"/>
      <c r="C26" s="140" t="s">
        <v>180</v>
      </c>
      <c r="D26" s="140"/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  <c r="P26" s="142">
        <v>0</v>
      </c>
      <c r="Q26" s="142">
        <v>0</v>
      </c>
      <c r="R26" s="142">
        <v>0</v>
      </c>
      <c r="S26" s="142">
        <v>0</v>
      </c>
      <c r="T26" s="142">
        <v>0</v>
      </c>
      <c r="U26" s="142">
        <v>0</v>
      </c>
      <c r="V26" s="143">
        <v>0</v>
      </c>
      <c r="W26" s="143">
        <v>0</v>
      </c>
      <c r="X26" s="143">
        <v>0</v>
      </c>
      <c r="Y26" s="143">
        <v>0</v>
      </c>
      <c r="Z26" s="143">
        <v>0</v>
      </c>
      <c r="AA26" s="143">
        <v>0</v>
      </c>
      <c r="AB26" s="101"/>
      <c r="AC26" s="142">
        <v>0</v>
      </c>
      <c r="AD26" s="142">
        <v>0</v>
      </c>
      <c r="AE26" s="143">
        <v>0</v>
      </c>
      <c r="AF26" s="143">
        <v>0</v>
      </c>
      <c r="AG26" s="143">
        <v>0</v>
      </c>
      <c r="AH26" s="143">
        <v>0</v>
      </c>
      <c r="AI26" s="143">
        <v>0</v>
      </c>
      <c r="AJ26" s="143">
        <v>0</v>
      </c>
    </row>
    <row r="27" spans="1:36" ht="15" x14ac:dyDescent="0.15">
      <c r="A27" s="135"/>
      <c r="B27" s="287"/>
      <c r="C27" s="140"/>
      <c r="D27" s="140"/>
      <c r="E27" s="148"/>
      <c r="F27" s="148"/>
      <c r="G27" s="148"/>
      <c r="H27" s="148"/>
      <c r="I27" s="148"/>
      <c r="J27" s="148"/>
      <c r="K27" s="148"/>
      <c r="L27" s="148"/>
      <c r="M27" s="148"/>
      <c r="N27" s="148">
        <v>0</v>
      </c>
      <c r="O27" s="148">
        <v>0</v>
      </c>
      <c r="P27" s="148">
        <v>0</v>
      </c>
      <c r="Q27" s="148">
        <v>0</v>
      </c>
      <c r="R27" s="148">
        <v>0</v>
      </c>
      <c r="S27" s="148">
        <v>0</v>
      </c>
      <c r="T27" s="148">
        <v>0</v>
      </c>
      <c r="U27" s="148">
        <v>0</v>
      </c>
      <c r="V27" s="147"/>
      <c r="W27" s="147"/>
      <c r="X27" s="147"/>
      <c r="Y27" s="147"/>
      <c r="Z27" s="147"/>
      <c r="AA27" s="147"/>
      <c r="AB27" s="101"/>
      <c r="AC27" s="146"/>
      <c r="AD27" s="146"/>
      <c r="AE27" s="147"/>
      <c r="AF27" s="147"/>
      <c r="AG27" s="147"/>
      <c r="AH27" s="147"/>
      <c r="AI27" s="147"/>
      <c r="AJ27" s="147"/>
    </row>
    <row r="28" spans="1:36" ht="15" x14ac:dyDescent="0.15">
      <c r="A28" s="135"/>
      <c r="B28" s="287"/>
      <c r="C28" s="139" t="s">
        <v>181</v>
      </c>
      <c r="D28" s="139"/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10.746631713834264</v>
      </c>
      <c r="N28" s="142">
        <v>2.6930465104127839</v>
      </c>
      <c r="O28" s="142">
        <v>-5.7896421500202218</v>
      </c>
      <c r="P28" s="142">
        <v>-1.4838117659896635</v>
      </c>
      <c r="Q28" s="142">
        <v>-6.183691941458954E-2</v>
      </c>
      <c r="R28" s="142">
        <v>7.7360031063304104</v>
      </c>
      <c r="S28" s="142">
        <v>0.70953392786955638</v>
      </c>
      <c r="T28" s="142">
        <v>6.9530978996574051</v>
      </c>
      <c r="U28" s="142">
        <v>-1.4098516233869856</v>
      </c>
      <c r="V28" s="143">
        <v>-25.014057438821879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01"/>
      <c r="AC28" s="142">
        <v>24.48947899267727</v>
      </c>
      <c r="AD28" s="142">
        <v>25.014057438821879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</row>
    <row r="29" spans="1:36" ht="15" x14ac:dyDescent="0.15">
      <c r="A29" s="135"/>
      <c r="B29" s="288"/>
      <c r="C29" s="140"/>
      <c r="D29" s="140"/>
      <c r="E29" s="148"/>
      <c r="F29" s="148"/>
      <c r="G29" s="148"/>
      <c r="H29" s="148"/>
      <c r="I29" s="148"/>
      <c r="J29" s="148"/>
      <c r="K29" s="148"/>
      <c r="L29" s="148"/>
      <c r="M29" s="148"/>
      <c r="N29" s="148">
        <v>0.1249810194773784</v>
      </c>
      <c r="O29" s="148">
        <v>-0.17519198521015464</v>
      </c>
      <c r="P29" s="148">
        <v>-4.6544519384667464E-2</v>
      </c>
      <c r="Q29" s="148">
        <v>-2.3794988354890164E-3</v>
      </c>
      <c r="R29" s="148">
        <v>0.30778211844642045</v>
      </c>
      <c r="S29" s="148">
        <v>2.2257366673488387E-2</v>
      </c>
      <c r="T29" s="148">
        <v>0.18224194150104575</v>
      </c>
      <c r="U29" s="148">
        <v>-2.8876151783858873E-2</v>
      </c>
      <c r="V29" s="147"/>
      <c r="W29" s="147"/>
      <c r="X29" s="147"/>
      <c r="Y29" s="147"/>
      <c r="Z29" s="147"/>
      <c r="AA29" s="147"/>
      <c r="AB29" s="101"/>
      <c r="AC29" s="146"/>
      <c r="AD29" s="146"/>
      <c r="AE29" s="147"/>
      <c r="AF29" s="147"/>
      <c r="AG29" s="147"/>
      <c r="AH29" s="147"/>
      <c r="AI29" s="147"/>
      <c r="AJ29" s="147"/>
    </row>
    <row r="30" spans="1:36" ht="15" x14ac:dyDescent="0.15">
      <c r="A30" s="135"/>
      <c r="B30" s="149"/>
      <c r="C30" s="150"/>
      <c r="D30" s="150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2"/>
      <c r="W30" s="152"/>
      <c r="X30" s="152"/>
      <c r="Y30" s="152"/>
      <c r="Z30" s="152"/>
      <c r="AA30" s="152"/>
      <c r="AB30" s="101"/>
      <c r="AC30" s="152"/>
      <c r="AD30" s="152"/>
      <c r="AE30" s="152"/>
      <c r="AF30" s="152"/>
      <c r="AG30" s="152"/>
      <c r="AH30" s="152"/>
      <c r="AI30" s="152"/>
      <c r="AJ30" s="152"/>
    </row>
    <row r="31" spans="1:36" ht="15" x14ac:dyDescent="0.15">
      <c r="A31" s="135"/>
      <c r="B31" s="153"/>
      <c r="C31" s="154" t="s">
        <v>188</v>
      </c>
      <c r="D31" s="154"/>
      <c r="E31" s="155">
        <v>0</v>
      </c>
      <c r="F31" s="155">
        <v>0</v>
      </c>
      <c r="G31" s="155">
        <v>0</v>
      </c>
      <c r="H31" s="155">
        <v>0</v>
      </c>
      <c r="I31" s="155">
        <v>0</v>
      </c>
      <c r="J31" s="155">
        <v>0</v>
      </c>
      <c r="K31" s="155">
        <v>0</v>
      </c>
      <c r="L31" s="155">
        <v>0</v>
      </c>
      <c r="M31" s="155">
        <v>21.493263427668527</v>
      </c>
      <c r="N31" s="155">
        <v>11.501165298955222</v>
      </c>
      <c r="O31" s="155">
        <v>-6.173613724110421</v>
      </c>
      <c r="P31" s="155">
        <v>-4.7126207266274136</v>
      </c>
      <c r="Q31" s="155">
        <v>-0.86755865307356139</v>
      </c>
      <c r="R31" s="155">
        <v>8.321901177992709</v>
      </c>
      <c r="S31" s="155">
        <v>3.0177626897763146</v>
      </c>
      <c r="T31" s="155">
        <v>16.398658494773166</v>
      </c>
      <c r="U31" s="155">
        <v>1.0491568922892232</v>
      </c>
      <c r="V31" s="155">
        <v>-50.028114877643759</v>
      </c>
      <c r="W31" s="155">
        <v>0</v>
      </c>
      <c r="X31" s="155">
        <v>0</v>
      </c>
      <c r="Y31" s="155">
        <v>0</v>
      </c>
      <c r="Z31" s="155">
        <v>0</v>
      </c>
      <c r="AA31" s="155">
        <v>0</v>
      </c>
      <c r="AB31" s="101"/>
      <c r="AC31" s="155">
        <v>48.97895798535454</v>
      </c>
      <c r="AD31" s="155">
        <v>50.028114877643759</v>
      </c>
      <c r="AE31" s="155">
        <v>0</v>
      </c>
      <c r="AF31" s="155">
        <v>0</v>
      </c>
      <c r="AG31" s="155">
        <v>0</v>
      </c>
      <c r="AH31" s="155">
        <v>0</v>
      </c>
      <c r="AI31" s="155">
        <v>0</v>
      </c>
      <c r="AJ31" s="155">
        <v>0</v>
      </c>
    </row>
    <row r="44" ht="15" customHeight="1" x14ac:dyDescent="0.15"/>
    <row r="48" ht="21.75" customHeight="1" x14ac:dyDescent="0.15"/>
    <row r="49" ht="21.75" customHeight="1" x14ac:dyDescent="0.15"/>
    <row r="50" ht="15" customHeight="1" x14ac:dyDescent="0.15"/>
    <row r="54" ht="15" customHeight="1" x14ac:dyDescent="0.15"/>
  </sheetData>
  <mergeCells count="7">
    <mergeCell ref="B24:B29"/>
    <mergeCell ref="B2:AJ2"/>
    <mergeCell ref="B4:C4"/>
    <mergeCell ref="B5:C5"/>
    <mergeCell ref="B7:B14"/>
    <mergeCell ref="B19:C19"/>
    <mergeCell ref="B21:C21"/>
  </mergeCells>
  <phoneticPr fontId="3"/>
  <pageMargins left="0.7" right="0.7" top="0.75" bottom="0.75" header="0.3" footer="0.3"/>
  <pageSetup paperSize="9" scale="37" orientation="landscape" r:id="rId1"/>
  <headerFooter>
    <oddHeader>&amp;R&amp;"Calibri"&amp;B&amp;18【別紙5-2】要因分析（調整後）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4"/>
  <sheetViews>
    <sheetView view="pageBreakPreview" zoomScale="60" zoomScaleNormal="100" workbookViewId="0">
      <selection activeCell="H43" sqref="H43"/>
    </sheetView>
  </sheetViews>
  <sheetFormatPr defaultRowHeight="13.5" x14ac:dyDescent="0.15"/>
  <cols>
    <col min="1" max="1" width="1.5" customWidth="1"/>
    <col min="2" max="2" width="1.875" customWidth="1"/>
    <col min="3" max="3" width="38.875" customWidth="1"/>
    <col min="4" max="4" width="14.75" customWidth="1"/>
    <col min="5" max="21" width="11.625" customWidth="1"/>
    <col min="22" max="27" width="0" hidden="1" customWidth="1"/>
    <col min="28" max="36" width="11.625" customWidth="1"/>
  </cols>
  <sheetData>
    <row r="1" spans="1:36" ht="21" x14ac:dyDescent="0.15">
      <c r="A1" s="97"/>
      <c r="B1" s="97"/>
      <c r="C1" s="97"/>
      <c r="D1" s="97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7"/>
      <c r="Z1" s="97"/>
      <c r="AA1" s="97"/>
      <c r="AB1" s="97"/>
      <c r="AC1" s="99"/>
      <c r="AD1" s="97"/>
      <c r="AE1" s="97"/>
      <c r="AF1" s="97"/>
      <c r="AG1" s="97"/>
      <c r="AH1" s="97"/>
      <c r="AI1" s="97"/>
      <c r="AJ1" s="100"/>
    </row>
    <row r="2" spans="1:36" ht="18.75" x14ac:dyDescent="0.15">
      <c r="A2" s="101"/>
      <c r="B2" s="275" t="s">
        <v>191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7"/>
    </row>
    <row r="3" spans="1:36" ht="15" x14ac:dyDescent="0.15">
      <c r="A3" s="101"/>
      <c r="B3" s="101"/>
      <c r="C3" s="101"/>
      <c r="D3" s="101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1"/>
      <c r="AA3" s="101"/>
      <c r="AB3" s="103"/>
      <c r="AC3" s="103"/>
      <c r="AD3" s="103"/>
      <c r="AE3" s="103"/>
      <c r="AF3" s="103"/>
      <c r="AG3" s="103"/>
      <c r="AH3" s="103"/>
      <c r="AI3" s="103"/>
      <c r="AJ3" s="103"/>
    </row>
    <row r="4" spans="1:36" ht="15" x14ac:dyDescent="0.15">
      <c r="A4" s="101"/>
      <c r="B4" s="278"/>
      <c r="C4" s="278"/>
      <c r="D4" s="104" t="s">
        <v>146</v>
      </c>
      <c r="E4" s="105" t="s">
        <v>147</v>
      </c>
      <c r="F4" s="105" t="s">
        <v>148</v>
      </c>
      <c r="G4" s="105" t="s">
        <v>149</v>
      </c>
      <c r="H4" s="105" t="s">
        <v>150</v>
      </c>
      <c r="I4" s="105" t="s">
        <v>151</v>
      </c>
      <c r="J4" s="105" t="s">
        <v>152</v>
      </c>
      <c r="K4" s="105" t="s">
        <v>153</v>
      </c>
      <c r="L4" s="105" t="s">
        <v>154</v>
      </c>
      <c r="M4" s="105" t="s">
        <v>155</v>
      </c>
      <c r="N4" s="105" t="s">
        <v>156</v>
      </c>
      <c r="O4" s="105" t="s">
        <v>157</v>
      </c>
      <c r="P4" s="105" t="s">
        <v>158</v>
      </c>
      <c r="Q4" s="105" t="s">
        <v>159</v>
      </c>
      <c r="R4" s="106" t="s">
        <v>160</v>
      </c>
      <c r="S4" s="106" t="s">
        <v>161</v>
      </c>
      <c r="T4" s="106" t="s">
        <v>162</v>
      </c>
      <c r="U4" s="106" t="s">
        <v>163</v>
      </c>
      <c r="V4" s="107" t="s">
        <v>164</v>
      </c>
      <c r="W4" s="107" t="s">
        <v>165</v>
      </c>
      <c r="X4" s="107" t="s">
        <v>166</v>
      </c>
      <c r="Y4" s="107" t="s">
        <v>167</v>
      </c>
      <c r="Z4" s="107" t="s">
        <v>168</v>
      </c>
      <c r="AA4" s="107" t="s">
        <v>169</v>
      </c>
      <c r="AB4" s="103"/>
      <c r="AC4" s="105" t="s">
        <v>170</v>
      </c>
      <c r="AD4" s="105" t="s">
        <v>171</v>
      </c>
      <c r="AE4" s="108" t="s">
        <v>172</v>
      </c>
      <c r="AF4" s="108" t="s">
        <v>173</v>
      </c>
      <c r="AG4" s="108" t="s">
        <v>174</v>
      </c>
      <c r="AH4" s="108" t="s">
        <v>175</v>
      </c>
      <c r="AI4" s="108" t="s">
        <v>176</v>
      </c>
      <c r="AJ4" s="108" t="s">
        <v>177</v>
      </c>
    </row>
    <row r="5" spans="1:36" ht="15" x14ac:dyDescent="0.15">
      <c r="A5" s="101"/>
      <c r="B5" s="289" t="s">
        <v>178</v>
      </c>
      <c r="C5" s="290"/>
      <c r="D5" s="109" t="s">
        <v>81</v>
      </c>
      <c r="E5" s="110">
        <v>0</v>
      </c>
      <c r="F5" s="110">
        <v>0</v>
      </c>
      <c r="G5" s="110">
        <v>0</v>
      </c>
      <c r="H5" s="110">
        <v>0</v>
      </c>
      <c r="I5" s="110">
        <v>0</v>
      </c>
      <c r="J5" s="110">
        <v>0</v>
      </c>
      <c r="K5" s="110">
        <v>0</v>
      </c>
      <c r="L5" s="110">
        <v>0</v>
      </c>
      <c r="M5" s="110">
        <v>0.65833433500000005</v>
      </c>
      <c r="N5" s="110">
        <v>-1.6759783200000045E-2</v>
      </c>
      <c r="O5" s="110">
        <v>7.9751035199999931E-2</v>
      </c>
      <c r="P5" s="110">
        <v>-0.11515131669999989</v>
      </c>
      <c r="Q5" s="110">
        <v>3.7288503699999809E-2</v>
      </c>
      <c r="R5" s="110">
        <v>-0.16420356499999994</v>
      </c>
      <c r="S5" s="110">
        <v>0.10306517475000004</v>
      </c>
      <c r="T5" s="110">
        <v>-4.1139430750000039E-2</v>
      </c>
      <c r="U5" s="110">
        <v>5.9872709999999607E-3</v>
      </c>
      <c r="V5" s="111">
        <v>-0.54717222399999987</v>
      </c>
      <c r="W5" s="111">
        <v>0</v>
      </c>
      <c r="X5" s="111">
        <v>0</v>
      </c>
      <c r="Y5" s="111">
        <v>0</v>
      </c>
      <c r="Z5" s="111">
        <v>0</v>
      </c>
      <c r="AA5" s="111">
        <v>0</v>
      </c>
      <c r="AB5" s="103"/>
      <c r="AC5" s="110">
        <v>0.54118495299999991</v>
      </c>
      <c r="AD5" s="110">
        <v>0.54717222399999987</v>
      </c>
      <c r="AE5" s="111">
        <v>0</v>
      </c>
      <c r="AF5" s="111">
        <v>0</v>
      </c>
      <c r="AG5" s="111">
        <v>0</v>
      </c>
      <c r="AH5" s="111">
        <v>0</v>
      </c>
      <c r="AI5" s="111">
        <v>0</v>
      </c>
      <c r="AJ5" s="111">
        <v>0</v>
      </c>
    </row>
    <row r="6" spans="1:36" ht="15" x14ac:dyDescent="0.15">
      <c r="A6" s="101"/>
      <c r="B6" s="112"/>
      <c r="C6" s="114"/>
      <c r="D6" s="114"/>
      <c r="E6" s="115"/>
      <c r="F6" s="115"/>
      <c r="G6" s="115"/>
      <c r="H6" s="115"/>
      <c r="I6" s="115"/>
      <c r="J6" s="115"/>
      <c r="K6" s="115"/>
      <c r="L6" s="115"/>
      <c r="M6" s="115"/>
      <c r="N6" s="115">
        <v>-2.5393610909090977E-2</v>
      </c>
      <c r="O6" s="115">
        <v>0.11232540169014076</v>
      </c>
      <c r="P6" s="115">
        <v>-0.14762989320512807</v>
      </c>
      <c r="Q6" s="115">
        <v>6.1128694590163624E-2</v>
      </c>
      <c r="R6" s="115">
        <v>-0.25262086923076915</v>
      </c>
      <c r="S6" s="115">
        <v>0.17177529125000007</v>
      </c>
      <c r="T6" s="115">
        <v>-5.078942067901239E-2</v>
      </c>
      <c r="U6" s="115">
        <v>7.9830279999999476E-3</v>
      </c>
      <c r="V6" s="116"/>
      <c r="W6" s="116"/>
      <c r="X6" s="116"/>
      <c r="Y6" s="116"/>
      <c r="Z6" s="116"/>
      <c r="AA6" s="116"/>
      <c r="AB6" s="103"/>
      <c r="AC6" s="117"/>
      <c r="AD6" s="117"/>
      <c r="AE6" s="118"/>
      <c r="AF6" s="118"/>
      <c r="AG6" s="118"/>
      <c r="AH6" s="118"/>
      <c r="AI6" s="118"/>
      <c r="AJ6" s="118"/>
    </row>
    <row r="7" spans="1:36" ht="15" x14ac:dyDescent="0.15">
      <c r="A7" s="101"/>
      <c r="B7" s="280"/>
      <c r="C7" s="119" t="s">
        <v>179</v>
      </c>
      <c r="D7" s="119"/>
      <c r="E7" s="110">
        <v>0</v>
      </c>
      <c r="F7" s="110">
        <v>0</v>
      </c>
      <c r="G7" s="110">
        <v>0</v>
      </c>
      <c r="H7" s="110">
        <v>0</v>
      </c>
      <c r="I7" s="110">
        <v>0</v>
      </c>
      <c r="J7" s="110">
        <v>0</v>
      </c>
      <c r="K7" s="110">
        <v>0</v>
      </c>
      <c r="L7" s="110">
        <v>0</v>
      </c>
      <c r="M7" s="110">
        <v>0.21944477833333334</v>
      </c>
      <c r="N7" s="110">
        <v>0.21807772767840228</v>
      </c>
      <c r="O7" s="110">
        <v>-8.7579498002981534E-3</v>
      </c>
      <c r="P7" s="110">
        <v>-8.7657074612229921E-2</v>
      </c>
      <c r="Q7" s="110">
        <v>-2.3248449121145209E-2</v>
      </c>
      <c r="R7" s="110">
        <v>1.29944927152699E-2</v>
      </c>
      <c r="S7" s="110">
        <v>3.9360150338441112E-2</v>
      </c>
      <c r="T7" s="110">
        <v>0.13393041586751656</v>
      </c>
      <c r="U7" s="110">
        <v>2.7034616433884297E-2</v>
      </c>
      <c r="V7" s="111">
        <v>-0.1823907413333333</v>
      </c>
      <c r="W7" s="111">
        <v>0</v>
      </c>
      <c r="X7" s="111">
        <v>0</v>
      </c>
      <c r="Y7" s="111">
        <v>0</v>
      </c>
      <c r="Z7" s="111">
        <v>0</v>
      </c>
      <c r="AA7" s="111">
        <v>0</v>
      </c>
      <c r="AB7" s="103"/>
      <c r="AC7" s="110">
        <v>0.18039498433333329</v>
      </c>
      <c r="AD7" s="110">
        <v>0.1823907413333333</v>
      </c>
      <c r="AE7" s="111">
        <v>0</v>
      </c>
      <c r="AF7" s="111">
        <v>0</v>
      </c>
      <c r="AG7" s="111">
        <v>0</v>
      </c>
      <c r="AH7" s="111">
        <v>0</v>
      </c>
      <c r="AI7" s="111">
        <v>0</v>
      </c>
      <c r="AJ7" s="111">
        <v>0</v>
      </c>
    </row>
    <row r="8" spans="1:36" ht="15" x14ac:dyDescent="0.15">
      <c r="A8" s="101"/>
      <c r="B8" s="281"/>
      <c r="C8" s="119"/>
      <c r="D8" s="119"/>
      <c r="E8" s="120"/>
      <c r="F8" s="120"/>
      <c r="G8" s="120"/>
      <c r="H8" s="120"/>
      <c r="I8" s="120"/>
      <c r="J8" s="120"/>
      <c r="K8" s="120"/>
      <c r="L8" s="120"/>
      <c r="M8" s="120"/>
      <c r="N8" s="120">
        <v>0.33042079951273073</v>
      </c>
      <c r="O8" s="120">
        <v>-1.2335140563800216E-2</v>
      </c>
      <c r="P8" s="120">
        <v>-0.11238086488747426</v>
      </c>
      <c r="Q8" s="120">
        <v>-3.8112211674008543E-2</v>
      </c>
      <c r="R8" s="120">
        <v>1.9991527254261385E-2</v>
      </c>
      <c r="S8" s="120">
        <v>6.5600250564068527E-2</v>
      </c>
      <c r="T8" s="120">
        <v>0.16534619242903278</v>
      </c>
      <c r="U8" s="120">
        <v>3.6046155245179061E-2</v>
      </c>
      <c r="V8" s="118"/>
      <c r="W8" s="118"/>
      <c r="X8" s="118"/>
      <c r="Y8" s="118"/>
      <c r="Z8" s="118"/>
      <c r="AA8" s="118"/>
      <c r="AB8" s="103"/>
      <c r="AC8" s="159">
        <v>0.31102583505747122</v>
      </c>
      <c r="AD8" s="159">
        <v>0.31446679540229883</v>
      </c>
      <c r="AE8" s="118"/>
      <c r="AF8" s="118"/>
      <c r="AG8" s="118"/>
      <c r="AH8" s="118"/>
      <c r="AI8" s="118"/>
      <c r="AJ8" s="118"/>
    </row>
    <row r="9" spans="1:36" ht="15" x14ac:dyDescent="0.15">
      <c r="A9" s="101"/>
      <c r="B9" s="281"/>
      <c r="C9" s="119" t="s">
        <v>180</v>
      </c>
      <c r="D9" s="119"/>
      <c r="E9" s="110">
        <v>0</v>
      </c>
      <c r="F9" s="110">
        <v>0</v>
      </c>
      <c r="G9" s="110">
        <v>0</v>
      </c>
      <c r="H9" s="110">
        <v>0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110">
        <v>0</v>
      </c>
      <c r="O9" s="110">
        <v>0</v>
      </c>
      <c r="P9" s="110">
        <v>0</v>
      </c>
      <c r="Q9" s="110">
        <v>0</v>
      </c>
      <c r="R9" s="110">
        <v>0</v>
      </c>
      <c r="S9" s="110">
        <v>0</v>
      </c>
      <c r="T9" s="110">
        <v>0</v>
      </c>
      <c r="U9" s="110">
        <v>0</v>
      </c>
      <c r="V9" s="111">
        <v>0</v>
      </c>
      <c r="W9" s="111">
        <v>0</v>
      </c>
      <c r="X9" s="111">
        <v>0</v>
      </c>
      <c r="Y9" s="111">
        <v>0</v>
      </c>
      <c r="Z9" s="111">
        <v>0</v>
      </c>
      <c r="AA9" s="111">
        <v>0</v>
      </c>
      <c r="AB9" s="103"/>
      <c r="AC9" s="110">
        <v>0</v>
      </c>
      <c r="AD9" s="110">
        <v>0</v>
      </c>
      <c r="AE9" s="111">
        <v>0</v>
      </c>
      <c r="AF9" s="111">
        <v>0</v>
      </c>
      <c r="AG9" s="111">
        <v>0</v>
      </c>
      <c r="AH9" s="111">
        <v>0</v>
      </c>
      <c r="AI9" s="111">
        <v>0</v>
      </c>
      <c r="AJ9" s="111">
        <v>0</v>
      </c>
    </row>
    <row r="10" spans="1:36" ht="15" x14ac:dyDescent="0.15">
      <c r="A10" s="101"/>
      <c r="B10" s="281"/>
      <c r="C10" s="119"/>
      <c r="D10" s="119"/>
      <c r="E10" s="120"/>
      <c r="F10" s="120"/>
      <c r="G10" s="120"/>
      <c r="H10" s="120"/>
      <c r="I10" s="120"/>
      <c r="J10" s="120"/>
      <c r="K10" s="120"/>
      <c r="L10" s="120"/>
      <c r="M10" s="120"/>
      <c r="N10" s="120">
        <v>0</v>
      </c>
      <c r="O10" s="120">
        <v>0</v>
      </c>
      <c r="P10" s="120">
        <v>0</v>
      </c>
      <c r="Q10" s="120">
        <v>0</v>
      </c>
      <c r="R10" s="120">
        <v>0</v>
      </c>
      <c r="S10" s="120">
        <v>0</v>
      </c>
      <c r="T10" s="120">
        <v>0</v>
      </c>
      <c r="U10" s="120">
        <v>0</v>
      </c>
      <c r="V10" s="118"/>
      <c r="W10" s="118"/>
      <c r="X10" s="118"/>
      <c r="Y10" s="118"/>
      <c r="Z10" s="118"/>
      <c r="AA10" s="118"/>
      <c r="AB10" s="103"/>
      <c r="AC10" s="159">
        <v>0</v>
      </c>
      <c r="AD10" s="159">
        <v>0</v>
      </c>
      <c r="AE10" s="118"/>
      <c r="AF10" s="118"/>
      <c r="AG10" s="118"/>
      <c r="AH10" s="118"/>
      <c r="AI10" s="118"/>
      <c r="AJ10" s="118"/>
    </row>
    <row r="11" spans="1:36" ht="15" x14ac:dyDescent="0.15">
      <c r="A11" s="101"/>
      <c r="B11" s="281"/>
      <c r="C11" s="119" t="s">
        <v>181</v>
      </c>
      <c r="D11" s="119"/>
      <c r="E11" s="110">
        <v>0</v>
      </c>
      <c r="F11" s="110">
        <v>0</v>
      </c>
      <c r="G11" s="110">
        <v>0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110">
        <v>0.21944477833333337</v>
      </c>
      <c r="N11" s="110">
        <v>0</v>
      </c>
      <c r="O11" s="110">
        <v>0</v>
      </c>
      <c r="P11" s="110">
        <v>0</v>
      </c>
      <c r="Q11" s="110">
        <v>1.2438191980414515E-16</v>
      </c>
      <c r="R11" s="110">
        <v>-1.1181821962958914E-16</v>
      </c>
      <c r="S11" s="110">
        <v>0</v>
      </c>
      <c r="T11" s="110">
        <v>8.6941256816768005E-3</v>
      </c>
      <c r="U11" s="110">
        <v>0</v>
      </c>
      <c r="V11" s="111">
        <v>-0.18239074133333327</v>
      </c>
      <c r="W11" s="111">
        <v>0</v>
      </c>
      <c r="X11" s="111">
        <v>0</v>
      </c>
      <c r="Y11" s="111">
        <v>0</v>
      </c>
      <c r="Z11" s="111">
        <v>0</v>
      </c>
      <c r="AA11" s="111">
        <v>0</v>
      </c>
      <c r="AB11" s="103"/>
      <c r="AC11" s="110">
        <v>0.18039498433333331</v>
      </c>
      <c r="AD11" s="110">
        <v>0.18239074133333327</v>
      </c>
      <c r="AE11" s="111">
        <v>0</v>
      </c>
      <c r="AF11" s="111">
        <v>0</v>
      </c>
      <c r="AG11" s="111">
        <v>0</v>
      </c>
      <c r="AH11" s="111">
        <v>0</v>
      </c>
      <c r="AI11" s="111">
        <v>0</v>
      </c>
      <c r="AJ11" s="111">
        <v>0</v>
      </c>
    </row>
    <row r="12" spans="1:36" ht="15" x14ac:dyDescent="0.15">
      <c r="A12" s="101"/>
      <c r="B12" s="281"/>
      <c r="C12" s="119"/>
      <c r="D12" s="119"/>
      <c r="E12" s="120"/>
      <c r="F12" s="120"/>
      <c r="G12" s="120"/>
      <c r="H12" s="120"/>
      <c r="I12" s="120"/>
      <c r="J12" s="120"/>
      <c r="K12" s="120"/>
      <c r="L12" s="120"/>
      <c r="M12" s="120"/>
      <c r="N12" s="120">
        <v>0</v>
      </c>
      <c r="O12" s="120">
        <v>0</v>
      </c>
      <c r="P12" s="120">
        <v>0</v>
      </c>
      <c r="Q12" s="120">
        <v>2.0390478656417238E-16</v>
      </c>
      <c r="R12" s="120">
        <v>-1.720280301993679E-16</v>
      </c>
      <c r="S12" s="120">
        <v>0</v>
      </c>
      <c r="T12" s="120">
        <v>1.0733488495897284E-2</v>
      </c>
      <c r="U12" s="120">
        <v>0</v>
      </c>
      <c r="V12" s="118"/>
      <c r="W12" s="118"/>
      <c r="X12" s="118"/>
      <c r="Y12" s="118"/>
      <c r="Z12" s="118"/>
      <c r="AA12" s="118"/>
      <c r="AB12" s="103"/>
      <c r="AC12" s="159">
        <v>0.31102583505747128</v>
      </c>
      <c r="AD12" s="159">
        <v>0.31446679540229877</v>
      </c>
      <c r="AE12" s="118"/>
      <c r="AF12" s="118"/>
      <c r="AG12" s="118"/>
      <c r="AH12" s="118"/>
      <c r="AI12" s="118"/>
      <c r="AJ12" s="118"/>
    </row>
    <row r="13" spans="1:36" ht="15" x14ac:dyDescent="0.15">
      <c r="A13" s="101"/>
      <c r="B13" s="281"/>
      <c r="C13" s="119" t="s">
        <v>182</v>
      </c>
      <c r="D13" s="119"/>
      <c r="E13" s="110">
        <v>0</v>
      </c>
      <c r="F13" s="110">
        <v>0</v>
      </c>
      <c r="G13" s="110">
        <v>0</v>
      </c>
      <c r="H13" s="110">
        <v>0</v>
      </c>
      <c r="I13" s="110">
        <v>0</v>
      </c>
      <c r="J13" s="110">
        <v>0</v>
      </c>
      <c r="K13" s="110">
        <v>0</v>
      </c>
      <c r="L13" s="110">
        <v>0</v>
      </c>
      <c r="M13" s="110">
        <v>0.21944477833333334</v>
      </c>
      <c r="N13" s="110">
        <v>-0.23483751087840232</v>
      </c>
      <c r="O13" s="110">
        <v>8.8508985000298065E-2</v>
      </c>
      <c r="P13" s="110">
        <v>-2.7494242087769981E-2</v>
      </c>
      <c r="Q13" s="110">
        <v>6.0536952821144935E-2</v>
      </c>
      <c r="R13" s="110">
        <v>-0.17719805771526964</v>
      </c>
      <c r="S13" s="110">
        <v>6.3705024411558939E-2</v>
      </c>
      <c r="T13" s="110">
        <v>-0.18376397229919345</v>
      </c>
      <c r="U13" s="110">
        <v>-2.1047345433884385E-2</v>
      </c>
      <c r="V13" s="111">
        <v>-0.18239074133333327</v>
      </c>
      <c r="W13" s="111">
        <v>0</v>
      </c>
      <c r="X13" s="111">
        <v>0</v>
      </c>
      <c r="Y13" s="111">
        <v>0</v>
      </c>
      <c r="Z13" s="111">
        <v>0</v>
      </c>
      <c r="AA13" s="111">
        <v>0</v>
      </c>
      <c r="AB13" s="103"/>
      <c r="AC13" s="110">
        <v>0.18039498433333329</v>
      </c>
      <c r="AD13" s="110">
        <v>0.18239074133333327</v>
      </c>
      <c r="AE13" s="111">
        <v>0</v>
      </c>
      <c r="AF13" s="111">
        <v>0</v>
      </c>
      <c r="AG13" s="111">
        <v>0</v>
      </c>
      <c r="AH13" s="111">
        <v>0</v>
      </c>
      <c r="AI13" s="111">
        <v>0</v>
      </c>
      <c r="AJ13" s="111">
        <v>0</v>
      </c>
    </row>
    <row r="14" spans="1:36" ht="15" x14ac:dyDescent="0.15">
      <c r="A14" s="101"/>
      <c r="B14" s="282"/>
      <c r="C14" s="119"/>
      <c r="D14" s="160"/>
      <c r="E14" s="120"/>
      <c r="F14" s="120"/>
      <c r="G14" s="120"/>
      <c r="H14" s="120"/>
      <c r="I14" s="120"/>
      <c r="J14" s="120"/>
      <c r="K14" s="120"/>
      <c r="L14" s="120"/>
      <c r="M14" s="120"/>
      <c r="N14" s="120">
        <v>-0.35581441042182166</v>
      </c>
      <c r="O14" s="120">
        <v>0.12466054225394094</v>
      </c>
      <c r="P14" s="120">
        <v>-3.5249028317653822E-2</v>
      </c>
      <c r="Q14" s="120">
        <v>9.9240906264172021E-2</v>
      </c>
      <c r="R14" s="120">
        <v>-0.27261239648503022</v>
      </c>
      <c r="S14" s="120">
        <v>0.10617504068593157</v>
      </c>
      <c r="T14" s="120">
        <v>-0.2268691016039425</v>
      </c>
      <c r="U14" s="120">
        <v>-2.8063127245179179E-2</v>
      </c>
      <c r="V14" s="118"/>
      <c r="W14" s="118"/>
      <c r="X14" s="118"/>
      <c r="Y14" s="118"/>
      <c r="Z14" s="118"/>
      <c r="AA14" s="118"/>
      <c r="AB14" s="103"/>
      <c r="AC14" s="159">
        <v>0.31102583505747122</v>
      </c>
      <c r="AD14" s="159">
        <v>0.31446679540229877</v>
      </c>
      <c r="AE14" s="118"/>
      <c r="AF14" s="118"/>
      <c r="AG14" s="118"/>
      <c r="AH14" s="118"/>
      <c r="AI14" s="118"/>
      <c r="AJ14" s="118"/>
    </row>
    <row r="15" spans="1:36" ht="15" x14ac:dyDescent="0.15">
      <c r="A15" s="101"/>
      <c r="B15" s="122"/>
      <c r="C15" s="123"/>
      <c r="D15" s="123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5"/>
      <c r="W15" s="125"/>
      <c r="X15" s="125"/>
      <c r="Y15" s="125"/>
      <c r="Z15" s="125"/>
      <c r="AA15" s="125"/>
      <c r="AB15" s="101"/>
      <c r="AC15" s="125"/>
      <c r="AD15" s="125"/>
      <c r="AE15" s="125"/>
      <c r="AF15" s="125"/>
      <c r="AG15" s="125"/>
      <c r="AH15" s="125"/>
      <c r="AI15" s="125"/>
      <c r="AJ15" s="125"/>
    </row>
    <row r="16" spans="1:36" ht="15" x14ac:dyDescent="0.15">
      <c r="A16" s="101"/>
      <c r="B16" s="126"/>
      <c r="C16" s="128" t="s">
        <v>188</v>
      </c>
      <c r="D16" s="128"/>
      <c r="E16" s="129">
        <v>0</v>
      </c>
      <c r="F16" s="129">
        <v>0</v>
      </c>
      <c r="G16" s="129">
        <v>0</v>
      </c>
      <c r="H16" s="129">
        <v>0</v>
      </c>
      <c r="I16" s="129">
        <v>0</v>
      </c>
      <c r="J16" s="129">
        <v>0</v>
      </c>
      <c r="K16" s="129">
        <v>0</v>
      </c>
      <c r="L16" s="129">
        <v>0</v>
      </c>
      <c r="M16" s="129">
        <v>0.65833433500000005</v>
      </c>
      <c r="N16" s="129">
        <v>-1.6759783200000045E-2</v>
      </c>
      <c r="O16" s="129">
        <v>7.9751035199999917E-2</v>
      </c>
      <c r="P16" s="129">
        <v>-0.11515131669999989</v>
      </c>
      <c r="Q16" s="129">
        <v>3.728850369999985E-2</v>
      </c>
      <c r="R16" s="129">
        <v>-0.16420356499999986</v>
      </c>
      <c r="S16" s="129">
        <v>0.10306517475000004</v>
      </c>
      <c r="T16" s="129">
        <v>-4.1139430750000094E-2</v>
      </c>
      <c r="U16" s="129">
        <v>5.9872709999999121E-3</v>
      </c>
      <c r="V16" s="129">
        <v>-0.54717222399999987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01"/>
      <c r="AC16" s="129">
        <v>0.54118495299999991</v>
      </c>
      <c r="AD16" s="129">
        <v>0.54717222399999987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</row>
    <row r="17" spans="1:36" ht="15" x14ac:dyDescent="0.15">
      <c r="A17" s="101"/>
      <c r="B17" s="101"/>
      <c r="C17" s="127" t="s">
        <v>184</v>
      </c>
      <c r="D17" s="130"/>
      <c r="E17" s="129">
        <v>0</v>
      </c>
      <c r="F17" s="129">
        <v>0</v>
      </c>
      <c r="G17" s="129">
        <v>0</v>
      </c>
      <c r="H17" s="129">
        <v>0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  <c r="N17" s="129">
        <v>0.66</v>
      </c>
      <c r="O17" s="129">
        <v>0.71</v>
      </c>
      <c r="P17" s="129">
        <v>0.78</v>
      </c>
      <c r="Q17" s="129">
        <v>0.61</v>
      </c>
      <c r="R17" s="129">
        <v>0.65</v>
      </c>
      <c r="S17" s="129">
        <v>0.6</v>
      </c>
      <c r="T17" s="129">
        <v>0.81</v>
      </c>
      <c r="U17" s="129">
        <v>0.75</v>
      </c>
      <c r="V17" s="131"/>
      <c r="W17" s="131"/>
      <c r="X17" s="131"/>
      <c r="Y17" s="131"/>
      <c r="Z17" s="131"/>
      <c r="AA17" s="131"/>
      <c r="AB17" s="101"/>
      <c r="AC17" s="161">
        <v>0.57999999999999996</v>
      </c>
      <c r="AD17" s="161">
        <v>0.57999999999999996</v>
      </c>
      <c r="AE17" s="132"/>
      <c r="AF17" s="132"/>
      <c r="AG17" s="132"/>
      <c r="AH17" s="132"/>
      <c r="AI17" s="132"/>
      <c r="AJ17" s="132"/>
    </row>
    <row r="18" spans="1:36" ht="15" x14ac:dyDescent="0.15">
      <c r="A18" s="101"/>
      <c r="B18" s="101"/>
      <c r="C18" s="133" t="s">
        <v>185</v>
      </c>
      <c r="D18" s="130"/>
      <c r="E18" s="162">
        <v>0</v>
      </c>
      <c r="F18" s="162">
        <v>0</v>
      </c>
      <c r="G18" s="162">
        <v>0</v>
      </c>
      <c r="H18" s="162">
        <v>0</v>
      </c>
      <c r="I18" s="162">
        <v>0</v>
      </c>
      <c r="J18" s="162">
        <v>0</v>
      </c>
      <c r="K18" s="162">
        <v>0</v>
      </c>
      <c r="L18" s="162">
        <v>0</v>
      </c>
      <c r="M18" s="162">
        <v>0</v>
      </c>
      <c r="N18" s="162">
        <v>-2.5393610909090925E-2</v>
      </c>
      <c r="O18" s="162">
        <v>0.11232540169014071</v>
      </c>
      <c r="P18" s="162">
        <v>-0.14762989320512809</v>
      </c>
      <c r="Q18" s="162">
        <v>6.1128694590163679E-2</v>
      </c>
      <c r="R18" s="162">
        <v>-0.25262086923076899</v>
      </c>
      <c r="S18" s="162">
        <v>0.1717752912500001</v>
      </c>
      <c r="T18" s="162">
        <v>-5.0789420679012431E-2</v>
      </c>
      <c r="U18" s="162">
        <v>7.9830279999998817E-3</v>
      </c>
      <c r="V18" s="131"/>
      <c r="W18" s="131"/>
      <c r="X18" s="131"/>
      <c r="Y18" s="131"/>
      <c r="Z18" s="131"/>
      <c r="AA18" s="131"/>
      <c r="AB18" s="101"/>
      <c r="AC18" s="132"/>
      <c r="AD18" s="132"/>
      <c r="AE18" s="132"/>
      <c r="AF18" s="132"/>
      <c r="AG18" s="132"/>
      <c r="AH18" s="132"/>
      <c r="AI18" s="132"/>
      <c r="AJ18" s="132"/>
    </row>
    <row r="19" spans="1:36" ht="15" x14ac:dyDescent="0.15">
      <c r="A19" s="135"/>
      <c r="B19" s="283"/>
      <c r="C19" s="283"/>
      <c r="D19" s="135"/>
      <c r="E19" s="136"/>
      <c r="F19" s="136"/>
      <c r="G19" s="136"/>
      <c r="H19" s="136"/>
      <c r="I19" s="136"/>
      <c r="J19" s="136"/>
      <c r="K19" s="136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01"/>
      <c r="AC19" s="103"/>
      <c r="AD19" s="101"/>
      <c r="AE19" s="101"/>
      <c r="AF19" s="101"/>
      <c r="AG19" s="101"/>
      <c r="AH19" s="101"/>
      <c r="AI19" s="101"/>
      <c r="AJ19" s="101"/>
    </row>
    <row r="20" spans="1:36" ht="15" x14ac:dyDescent="0.15">
      <c r="A20" s="135"/>
      <c r="B20" s="135"/>
      <c r="C20" s="135"/>
      <c r="D20" s="135"/>
      <c r="E20" s="136"/>
      <c r="F20" s="136"/>
      <c r="G20" s="136"/>
      <c r="H20" s="136"/>
      <c r="I20" s="136"/>
      <c r="J20" s="136"/>
      <c r="K20" s="136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01"/>
      <c r="AC20" s="103"/>
      <c r="AD20" s="101"/>
      <c r="AE20" s="101"/>
      <c r="AF20" s="101"/>
      <c r="AG20" s="101"/>
      <c r="AH20" s="101"/>
      <c r="AI20" s="101"/>
      <c r="AJ20" s="101"/>
    </row>
    <row r="21" spans="1:36" ht="15" x14ac:dyDescent="0.15">
      <c r="A21" s="135"/>
      <c r="B21" s="284"/>
      <c r="C21" s="285"/>
      <c r="D21" s="138"/>
      <c r="E21" s="105" t="s">
        <v>147</v>
      </c>
      <c r="F21" s="105" t="s">
        <v>148</v>
      </c>
      <c r="G21" s="105" t="s">
        <v>149</v>
      </c>
      <c r="H21" s="105" t="s">
        <v>150</v>
      </c>
      <c r="I21" s="105" t="s">
        <v>151</v>
      </c>
      <c r="J21" s="105" t="s">
        <v>152</v>
      </c>
      <c r="K21" s="105" t="s">
        <v>153</v>
      </c>
      <c r="L21" s="105" t="s">
        <v>154</v>
      </c>
      <c r="M21" s="105" t="s">
        <v>155</v>
      </c>
      <c r="N21" s="105" t="s">
        <v>156</v>
      </c>
      <c r="O21" s="105" t="s">
        <v>157</v>
      </c>
      <c r="P21" s="105" t="s">
        <v>158</v>
      </c>
      <c r="Q21" s="105" t="s">
        <v>159</v>
      </c>
      <c r="R21" s="106" t="s">
        <v>160</v>
      </c>
      <c r="S21" s="106" t="s">
        <v>161</v>
      </c>
      <c r="T21" s="106" t="s">
        <v>162</v>
      </c>
      <c r="U21" s="106" t="s">
        <v>163</v>
      </c>
      <c r="V21" s="107" t="s">
        <v>164</v>
      </c>
      <c r="W21" s="107" t="s">
        <v>165</v>
      </c>
      <c r="X21" s="107" t="s">
        <v>166</v>
      </c>
      <c r="Y21" s="107" t="s">
        <v>167</v>
      </c>
      <c r="Z21" s="107" t="s">
        <v>168</v>
      </c>
      <c r="AA21" s="107" t="s">
        <v>169</v>
      </c>
      <c r="AB21" s="101"/>
      <c r="AC21" s="105" t="s">
        <v>170</v>
      </c>
      <c r="AD21" s="105" t="s">
        <v>171</v>
      </c>
      <c r="AE21" s="108" t="s">
        <v>172</v>
      </c>
      <c r="AF21" s="108" t="s">
        <v>173</v>
      </c>
      <c r="AG21" s="108" t="s">
        <v>174</v>
      </c>
      <c r="AH21" s="108" t="s">
        <v>175</v>
      </c>
      <c r="AI21" s="108" t="s">
        <v>176</v>
      </c>
      <c r="AJ21" s="108" t="s">
        <v>177</v>
      </c>
    </row>
    <row r="22" spans="1:36" ht="15" x14ac:dyDescent="0.15">
      <c r="A22" s="135"/>
      <c r="B22" s="139" t="s">
        <v>190</v>
      </c>
      <c r="C22" s="140"/>
      <c r="D22" s="141" t="s">
        <v>187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21.493263427668527</v>
      </c>
      <c r="N22" s="142">
        <v>8.3692438083485463</v>
      </c>
      <c r="O22" s="142">
        <v>-0.3811824343268313</v>
      </c>
      <c r="P22" s="142">
        <v>-3.6569383255841892</v>
      </c>
      <c r="Q22" s="142">
        <v>-0.94249903224016407</v>
      </c>
      <c r="R22" s="142">
        <v>0.58164215346619486</v>
      </c>
      <c r="S22" s="142">
        <v>1.965469973793919</v>
      </c>
      <c r="T22" s="142">
        <v>7.8014789797430488</v>
      </c>
      <c r="U22" s="142">
        <v>1.7939385968456349</v>
      </c>
      <c r="V22" s="143">
        <v>-37.024417147714686</v>
      </c>
      <c r="W22" s="143">
        <v>0</v>
      </c>
      <c r="X22" s="143">
        <v>0</v>
      </c>
      <c r="Y22" s="143">
        <v>0</v>
      </c>
      <c r="Z22" s="143">
        <v>0</v>
      </c>
      <c r="AA22" s="143">
        <v>0</v>
      </c>
      <c r="AB22" s="101"/>
      <c r="AC22" s="142">
        <v>35.230478550869051</v>
      </c>
      <c r="AD22" s="142">
        <v>37.024417147714686</v>
      </c>
      <c r="AE22" s="143">
        <v>0</v>
      </c>
      <c r="AF22" s="143">
        <v>0</v>
      </c>
      <c r="AG22" s="143">
        <v>0</v>
      </c>
      <c r="AH22" s="143">
        <v>0</v>
      </c>
      <c r="AI22" s="143">
        <v>0</v>
      </c>
      <c r="AJ22" s="143">
        <v>0</v>
      </c>
    </row>
    <row r="23" spans="1:36" ht="15" x14ac:dyDescent="0.15">
      <c r="A23" s="135"/>
      <c r="B23" s="144"/>
      <c r="C23" s="139"/>
      <c r="D23" s="139"/>
      <c r="E23" s="163"/>
      <c r="F23" s="163"/>
      <c r="G23" s="163"/>
      <c r="H23" s="163"/>
      <c r="I23" s="163"/>
      <c r="J23" s="163"/>
      <c r="K23" s="163"/>
      <c r="L23" s="163"/>
      <c r="M23" s="163"/>
      <c r="N23" s="163">
        <v>0.38840644577720651</v>
      </c>
      <c r="O23" s="163">
        <v>-1.1534410187462749E-2</v>
      </c>
      <c r="P23" s="163">
        <v>-0.11471161011461638</v>
      </c>
      <c r="Q23" s="163">
        <v>-3.6267578833105135E-2</v>
      </c>
      <c r="R23" s="163">
        <v>2.3141026665962846E-2</v>
      </c>
      <c r="S23" s="163">
        <v>6.1654818993384833E-2</v>
      </c>
      <c r="T23" s="163">
        <v>0.20447816158579099</v>
      </c>
      <c r="U23" s="163">
        <v>3.6742904256115747E-2</v>
      </c>
      <c r="V23" s="145"/>
      <c r="W23" s="145"/>
      <c r="X23" s="145"/>
      <c r="Y23" s="145"/>
      <c r="Z23" s="145"/>
      <c r="AA23" s="145"/>
      <c r="AB23" s="101"/>
      <c r="AC23" s="146"/>
      <c r="AD23" s="146"/>
      <c r="AE23" s="147"/>
      <c r="AF23" s="147"/>
      <c r="AG23" s="147"/>
      <c r="AH23" s="147"/>
      <c r="AI23" s="147"/>
      <c r="AJ23" s="147"/>
    </row>
    <row r="24" spans="1:36" ht="15" x14ac:dyDescent="0.15">
      <c r="A24" s="135"/>
      <c r="B24" s="272"/>
      <c r="C24" s="140" t="s">
        <v>179</v>
      </c>
      <c r="D24" s="140"/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10.746631713834264</v>
      </c>
      <c r="N24" s="142">
        <v>8.3692438083485481</v>
      </c>
      <c r="O24" s="142">
        <v>-0.3811824343268318</v>
      </c>
      <c r="P24" s="142">
        <v>-3.6569383255841919</v>
      </c>
      <c r="Q24" s="142">
        <v>-0.94249903224016685</v>
      </c>
      <c r="R24" s="142">
        <v>0.58164215346620385</v>
      </c>
      <c r="S24" s="142">
        <v>1.965469973793917</v>
      </c>
      <c r="T24" s="142">
        <v>7.3232893361416727</v>
      </c>
      <c r="U24" s="142">
        <v>1.7939385968456325</v>
      </c>
      <c r="V24" s="143">
        <v>-18.512208573857343</v>
      </c>
      <c r="W24" s="143">
        <v>0</v>
      </c>
      <c r="X24" s="143">
        <v>0</v>
      </c>
      <c r="Y24" s="143">
        <v>0</v>
      </c>
      <c r="Z24" s="143">
        <v>0</v>
      </c>
      <c r="AA24" s="143">
        <v>0</v>
      </c>
      <c r="AB24" s="101"/>
      <c r="AC24" s="142">
        <v>17.615239275434526</v>
      </c>
      <c r="AD24" s="142">
        <v>18.512208573857343</v>
      </c>
      <c r="AE24" s="143">
        <v>0</v>
      </c>
      <c r="AF24" s="143">
        <v>0</v>
      </c>
      <c r="AG24" s="143">
        <v>0</v>
      </c>
      <c r="AH24" s="143">
        <v>0</v>
      </c>
      <c r="AI24" s="143">
        <v>0</v>
      </c>
      <c r="AJ24" s="143">
        <v>0</v>
      </c>
    </row>
    <row r="25" spans="1:36" ht="15" x14ac:dyDescent="0.15">
      <c r="A25" s="135"/>
      <c r="B25" s="273"/>
      <c r="C25" s="140"/>
      <c r="D25" s="140"/>
      <c r="E25" s="148"/>
      <c r="F25" s="148"/>
      <c r="G25" s="148"/>
      <c r="H25" s="148"/>
      <c r="I25" s="148"/>
      <c r="J25" s="148"/>
      <c r="K25" s="148"/>
      <c r="L25" s="148"/>
      <c r="M25" s="148"/>
      <c r="N25" s="148">
        <v>0.38840644577720662</v>
      </c>
      <c r="O25" s="148">
        <v>-1.1534410187462764E-2</v>
      </c>
      <c r="P25" s="148">
        <v>-0.11471161011461646</v>
      </c>
      <c r="Q25" s="148">
        <v>-3.6267578833105239E-2</v>
      </c>
      <c r="R25" s="148">
        <v>2.3141026665963207E-2</v>
      </c>
      <c r="S25" s="148">
        <v>6.165481899338477E-2</v>
      </c>
      <c r="T25" s="148">
        <v>0.19194472536595841</v>
      </c>
      <c r="U25" s="148">
        <v>3.6742904256115691E-2</v>
      </c>
      <c r="V25" s="147"/>
      <c r="W25" s="147"/>
      <c r="X25" s="147"/>
      <c r="Y25" s="147"/>
      <c r="Z25" s="147"/>
      <c r="AA25" s="147"/>
      <c r="AB25" s="101"/>
      <c r="AC25" s="146"/>
      <c r="AD25" s="146"/>
      <c r="AE25" s="147"/>
      <c r="AF25" s="147"/>
      <c r="AG25" s="147"/>
      <c r="AH25" s="147"/>
      <c r="AI25" s="147"/>
      <c r="AJ25" s="147"/>
    </row>
    <row r="26" spans="1:36" ht="15" x14ac:dyDescent="0.15">
      <c r="A26" s="135"/>
      <c r="B26" s="273"/>
      <c r="C26" s="140" t="s">
        <v>180</v>
      </c>
      <c r="D26" s="140"/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  <c r="P26" s="142">
        <v>0</v>
      </c>
      <c r="Q26" s="142">
        <v>0</v>
      </c>
      <c r="R26" s="142">
        <v>0</v>
      </c>
      <c r="S26" s="142">
        <v>0</v>
      </c>
      <c r="T26" s="142">
        <v>0</v>
      </c>
      <c r="U26" s="142">
        <v>0</v>
      </c>
      <c r="V26" s="143">
        <v>0</v>
      </c>
      <c r="W26" s="143">
        <v>0</v>
      </c>
      <c r="X26" s="143">
        <v>0</v>
      </c>
      <c r="Y26" s="143">
        <v>0</v>
      </c>
      <c r="Z26" s="143">
        <v>0</v>
      </c>
      <c r="AA26" s="143">
        <v>0</v>
      </c>
      <c r="AB26" s="101"/>
      <c r="AC26" s="142">
        <v>0</v>
      </c>
      <c r="AD26" s="142">
        <v>0</v>
      </c>
      <c r="AE26" s="143">
        <v>0</v>
      </c>
      <c r="AF26" s="143">
        <v>0</v>
      </c>
      <c r="AG26" s="143">
        <v>0</v>
      </c>
      <c r="AH26" s="143">
        <v>0</v>
      </c>
      <c r="AI26" s="143">
        <v>0</v>
      </c>
      <c r="AJ26" s="143">
        <v>0</v>
      </c>
    </row>
    <row r="27" spans="1:36" ht="15" x14ac:dyDescent="0.15">
      <c r="A27" s="135"/>
      <c r="B27" s="273"/>
      <c r="C27" s="140"/>
      <c r="D27" s="140"/>
      <c r="E27" s="148"/>
      <c r="F27" s="148"/>
      <c r="G27" s="148"/>
      <c r="H27" s="148"/>
      <c r="I27" s="148"/>
      <c r="J27" s="148"/>
      <c r="K27" s="148"/>
      <c r="L27" s="148"/>
      <c r="M27" s="148"/>
      <c r="N27" s="148">
        <v>0</v>
      </c>
      <c r="O27" s="148">
        <v>0</v>
      </c>
      <c r="P27" s="148">
        <v>0</v>
      </c>
      <c r="Q27" s="148">
        <v>0</v>
      </c>
      <c r="R27" s="148">
        <v>0</v>
      </c>
      <c r="S27" s="148">
        <v>0</v>
      </c>
      <c r="T27" s="148">
        <v>0</v>
      </c>
      <c r="U27" s="148">
        <v>0</v>
      </c>
      <c r="V27" s="147"/>
      <c r="W27" s="147"/>
      <c r="X27" s="147"/>
      <c r="Y27" s="147"/>
      <c r="Z27" s="147"/>
      <c r="AA27" s="147"/>
      <c r="AB27" s="101"/>
      <c r="AC27" s="146"/>
      <c r="AD27" s="146"/>
      <c r="AE27" s="147"/>
      <c r="AF27" s="147"/>
      <c r="AG27" s="147"/>
      <c r="AH27" s="147"/>
      <c r="AI27" s="147"/>
      <c r="AJ27" s="147"/>
    </row>
    <row r="28" spans="1:36" ht="15" x14ac:dyDescent="0.15">
      <c r="A28" s="135"/>
      <c r="B28" s="273"/>
      <c r="C28" s="139" t="s">
        <v>181</v>
      </c>
      <c r="D28" s="139"/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10.746631713834264</v>
      </c>
      <c r="N28" s="142">
        <v>0</v>
      </c>
      <c r="O28" s="142">
        <v>0</v>
      </c>
      <c r="P28" s="142">
        <v>0</v>
      </c>
      <c r="Q28" s="142">
        <v>5.0439925501142859E-15</v>
      </c>
      <c r="R28" s="142">
        <v>-5.0080964120729444E-15</v>
      </c>
      <c r="S28" s="142">
        <v>0</v>
      </c>
      <c r="T28" s="142">
        <v>0.47818964360137878</v>
      </c>
      <c r="U28" s="142">
        <v>0</v>
      </c>
      <c r="V28" s="143">
        <v>-18.512208573857343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01"/>
      <c r="AC28" s="142">
        <v>17.615239275434526</v>
      </c>
      <c r="AD28" s="142">
        <v>18.512208573857343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</row>
    <row r="29" spans="1:36" ht="15" x14ac:dyDescent="0.15">
      <c r="A29" s="135"/>
      <c r="B29" s="274"/>
      <c r="C29" s="140"/>
      <c r="D29" s="140"/>
      <c r="E29" s="148"/>
      <c r="F29" s="148"/>
      <c r="G29" s="148"/>
      <c r="H29" s="148"/>
      <c r="I29" s="148"/>
      <c r="J29" s="148"/>
      <c r="K29" s="148"/>
      <c r="L29" s="148"/>
      <c r="M29" s="148"/>
      <c r="N29" s="148">
        <v>0</v>
      </c>
      <c r="O29" s="148">
        <v>0</v>
      </c>
      <c r="P29" s="148">
        <v>0</v>
      </c>
      <c r="Q29" s="148">
        <v>1.9409398968831032E-16</v>
      </c>
      <c r="R29" s="148">
        <v>-1.992505046734522E-16</v>
      </c>
      <c r="S29" s="148">
        <v>0</v>
      </c>
      <c r="T29" s="148">
        <v>1.2533436219832642E-2</v>
      </c>
      <c r="U29" s="148">
        <v>0</v>
      </c>
      <c r="V29" s="147"/>
      <c r="W29" s="147"/>
      <c r="X29" s="147"/>
      <c r="Y29" s="147"/>
      <c r="Z29" s="147"/>
      <c r="AA29" s="147"/>
      <c r="AB29" s="101"/>
      <c r="AC29" s="146"/>
      <c r="AD29" s="146"/>
      <c r="AE29" s="147"/>
      <c r="AF29" s="147"/>
      <c r="AG29" s="147"/>
      <c r="AH29" s="147"/>
      <c r="AI29" s="147"/>
      <c r="AJ29" s="147"/>
    </row>
    <row r="30" spans="1:36" ht="15" x14ac:dyDescent="0.15">
      <c r="A30" s="135"/>
      <c r="B30" s="149"/>
      <c r="C30" s="150"/>
      <c r="D30" s="150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2"/>
      <c r="W30" s="152"/>
      <c r="X30" s="152"/>
      <c r="Y30" s="152"/>
      <c r="Z30" s="152"/>
      <c r="AA30" s="152"/>
      <c r="AB30" s="101"/>
      <c r="AC30" s="152"/>
      <c r="AD30" s="152"/>
      <c r="AE30" s="152"/>
      <c r="AF30" s="152"/>
      <c r="AG30" s="152"/>
      <c r="AH30" s="152"/>
      <c r="AI30" s="152"/>
      <c r="AJ30" s="152"/>
    </row>
    <row r="31" spans="1:36" ht="15" x14ac:dyDescent="0.15">
      <c r="A31" s="135"/>
      <c r="B31" s="153"/>
      <c r="C31" s="154" t="s">
        <v>188</v>
      </c>
      <c r="D31" s="154"/>
      <c r="E31" s="155">
        <v>0</v>
      </c>
      <c r="F31" s="155">
        <v>0</v>
      </c>
      <c r="G31" s="155">
        <v>0</v>
      </c>
      <c r="H31" s="155">
        <v>0</v>
      </c>
      <c r="I31" s="155">
        <v>0</v>
      </c>
      <c r="J31" s="155">
        <v>0</v>
      </c>
      <c r="K31" s="155">
        <v>0</v>
      </c>
      <c r="L31" s="155">
        <v>0</v>
      </c>
      <c r="M31" s="155">
        <v>21.493263427668527</v>
      </c>
      <c r="N31" s="155">
        <v>8.3692438083485481</v>
      </c>
      <c r="O31" s="155">
        <v>-0.3811824343268318</v>
      </c>
      <c r="P31" s="155">
        <v>-3.6569383255841919</v>
      </c>
      <c r="Q31" s="155">
        <v>-0.94249903224016185</v>
      </c>
      <c r="R31" s="155">
        <v>0.58164215346619885</v>
      </c>
      <c r="S31" s="155">
        <v>1.965469973793917</v>
      </c>
      <c r="T31" s="155">
        <v>7.8014789797430515</v>
      </c>
      <c r="U31" s="155">
        <v>1.7939385968456325</v>
      </c>
      <c r="V31" s="155">
        <v>-37.024417147714686</v>
      </c>
      <c r="W31" s="155">
        <v>0</v>
      </c>
      <c r="X31" s="155">
        <v>0</v>
      </c>
      <c r="Y31" s="155">
        <v>0</v>
      </c>
      <c r="Z31" s="155">
        <v>0</v>
      </c>
      <c r="AA31" s="155">
        <v>0</v>
      </c>
      <c r="AB31" s="101"/>
      <c r="AC31" s="155">
        <v>35.230478550869051</v>
      </c>
      <c r="AD31" s="155">
        <v>37.024417147714686</v>
      </c>
      <c r="AE31" s="155">
        <v>0</v>
      </c>
      <c r="AF31" s="155">
        <v>0</v>
      </c>
      <c r="AG31" s="155">
        <v>0</v>
      </c>
      <c r="AH31" s="155">
        <v>0</v>
      </c>
      <c r="AI31" s="155">
        <v>0</v>
      </c>
      <c r="AJ31" s="155">
        <v>0</v>
      </c>
    </row>
    <row r="44" ht="15" customHeight="1" x14ac:dyDescent="0.15"/>
    <row r="48" ht="21.75" customHeight="1" x14ac:dyDescent="0.15"/>
    <row r="49" ht="21.75" customHeight="1" x14ac:dyDescent="0.15"/>
    <row r="50" ht="15" customHeight="1" x14ac:dyDescent="0.15"/>
    <row r="54" ht="15" customHeight="1" x14ac:dyDescent="0.15"/>
  </sheetData>
  <mergeCells count="7">
    <mergeCell ref="B24:B29"/>
    <mergeCell ref="B2:AJ2"/>
    <mergeCell ref="B4:C4"/>
    <mergeCell ref="B5:C5"/>
    <mergeCell ref="B7:B14"/>
    <mergeCell ref="B19:C19"/>
    <mergeCell ref="B21:C21"/>
  </mergeCells>
  <phoneticPr fontId="3"/>
  <pageMargins left="0.7" right="0.7" top="0.75" bottom="0.75" header="0.3" footer="0.3"/>
  <pageSetup paperSize="9" scale="37" orientation="landscape" r:id="rId1"/>
  <headerFooter>
    <oddHeader>&amp;R&amp;"Calibri"&amp;B&amp;18【別紙5-3】要因分析（業界指定）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="60" zoomScaleNormal="100" workbookViewId="0">
      <selection activeCell="H43" sqref="H43"/>
    </sheetView>
  </sheetViews>
  <sheetFormatPr defaultRowHeight="13.5" x14ac:dyDescent="0.15"/>
  <cols>
    <col min="1" max="1" width="13" customWidth="1"/>
    <col min="2" max="2" width="5.125" bestFit="1" customWidth="1"/>
    <col min="3" max="4" width="17.875" customWidth="1"/>
    <col min="5" max="5" width="14.625" customWidth="1"/>
    <col min="6" max="6" width="8.625" customWidth="1"/>
    <col min="7" max="7" width="6.875" customWidth="1"/>
    <col min="8" max="8" width="8.625" customWidth="1"/>
    <col min="9" max="9" width="6.875" customWidth="1"/>
    <col min="10" max="10" width="8.625" customWidth="1"/>
    <col min="11" max="11" width="6.875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1"/>
      <c r="H1" s="291"/>
      <c r="I1" s="291"/>
      <c r="J1" s="291"/>
      <c r="K1" s="291"/>
    </row>
    <row r="2" spans="1:11" ht="15.75" x14ac:dyDescent="0.15">
      <c r="A2" s="292" t="s">
        <v>192</v>
      </c>
      <c r="B2" s="293"/>
      <c r="C2" s="293"/>
      <c r="D2" s="293"/>
      <c r="E2" s="293"/>
      <c r="F2" s="293"/>
      <c r="G2" s="293"/>
      <c r="H2" s="293"/>
      <c r="I2" s="293"/>
      <c r="J2" s="293"/>
      <c r="K2" s="294"/>
    </row>
    <row r="3" spans="1:11" ht="15" x14ac:dyDescent="0.25">
      <c r="A3" s="16"/>
      <c r="B3" s="10"/>
      <c r="C3" s="10"/>
      <c r="D3" s="10"/>
      <c r="E3" s="10"/>
      <c r="F3" s="10"/>
      <c r="G3" s="10"/>
      <c r="H3" s="10"/>
      <c r="I3" s="17"/>
      <c r="J3" s="10"/>
      <c r="K3" s="17"/>
    </row>
    <row r="4" spans="1:11" ht="15" x14ac:dyDescent="0.25">
      <c r="A4" s="295"/>
      <c r="B4" s="296" t="s">
        <v>193</v>
      </c>
      <c r="C4" s="296" t="s">
        <v>194</v>
      </c>
      <c r="D4" s="296" t="s">
        <v>195</v>
      </c>
      <c r="E4" s="296" t="s">
        <v>196</v>
      </c>
      <c r="F4" s="297" t="s">
        <v>197</v>
      </c>
      <c r="G4" s="297"/>
      <c r="H4" s="298" t="s">
        <v>198</v>
      </c>
      <c r="I4" s="297"/>
      <c r="J4" s="298" t="s">
        <v>199</v>
      </c>
      <c r="K4" s="299"/>
    </row>
    <row r="5" spans="1:11" ht="15" x14ac:dyDescent="0.25">
      <c r="A5" s="295"/>
      <c r="B5" s="296"/>
      <c r="C5" s="296"/>
      <c r="D5" s="296"/>
      <c r="E5" s="296"/>
      <c r="F5" s="164" t="s">
        <v>200</v>
      </c>
      <c r="G5" s="164" t="s">
        <v>144</v>
      </c>
      <c r="H5" s="164" t="s">
        <v>200</v>
      </c>
      <c r="I5" s="164" t="s">
        <v>144</v>
      </c>
      <c r="J5" s="164" t="s">
        <v>200</v>
      </c>
      <c r="K5" s="165" t="s">
        <v>144</v>
      </c>
    </row>
    <row r="6" spans="1:11" ht="15" x14ac:dyDescent="0.25">
      <c r="A6" s="300" t="s">
        <v>201</v>
      </c>
      <c r="B6" s="166">
        <v>1</v>
      </c>
      <c r="C6" s="167" t="s">
        <v>202</v>
      </c>
      <c r="D6" s="168"/>
      <c r="E6" s="169"/>
      <c r="F6" s="170"/>
      <c r="G6" s="171"/>
      <c r="H6" s="172"/>
      <c r="I6" s="170"/>
      <c r="J6" s="173"/>
      <c r="K6" s="170"/>
    </row>
    <row r="7" spans="1:11" ht="15" x14ac:dyDescent="0.25">
      <c r="A7" s="301"/>
      <c r="B7" s="166">
        <v>2</v>
      </c>
      <c r="C7" s="167" t="s">
        <v>203</v>
      </c>
      <c r="D7" s="168"/>
      <c r="E7" s="169"/>
      <c r="F7" s="170"/>
      <c r="G7" s="171"/>
      <c r="H7" s="172"/>
      <c r="I7" s="170"/>
      <c r="J7" s="173"/>
      <c r="K7" s="170"/>
    </row>
    <row r="8" spans="1:11" ht="15" x14ac:dyDescent="0.25">
      <c r="A8" s="301"/>
      <c r="B8" s="166">
        <v>3</v>
      </c>
      <c r="C8" s="167" t="s">
        <v>204</v>
      </c>
      <c r="D8" s="174"/>
      <c r="E8" s="169"/>
      <c r="F8" s="170"/>
      <c r="G8" s="171"/>
      <c r="H8" s="172"/>
      <c r="I8" s="170"/>
      <c r="J8" s="173"/>
      <c r="K8" s="170"/>
    </row>
    <row r="9" spans="1:11" ht="15" x14ac:dyDescent="0.25">
      <c r="A9" s="301"/>
      <c r="B9" s="166">
        <v>4</v>
      </c>
      <c r="C9" s="167" t="s">
        <v>205</v>
      </c>
      <c r="D9" s="174"/>
      <c r="E9" s="169"/>
      <c r="F9" s="170"/>
      <c r="G9" s="171"/>
      <c r="H9" s="170"/>
      <c r="I9" s="170"/>
      <c r="J9" s="173"/>
      <c r="K9" s="170"/>
    </row>
    <row r="10" spans="1:11" ht="15" x14ac:dyDescent="0.25">
      <c r="A10" s="301" t="s">
        <v>206</v>
      </c>
      <c r="B10" s="166">
        <v>1</v>
      </c>
      <c r="C10" s="167" t="s">
        <v>202</v>
      </c>
      <c r="D10" s="168"/>
      <c r="E10" s="169"/>
      <c r="F10" s="170"/>
      <c r="G10" s="171"/>
      <c r="H10" s="172"/>
      <c r="I10" s="170"/>
      <c r="J10" s="173"/>
      <c r="K10" s="170"/>
    </row>
    <row r="11" spans="1:11" ht="15" x14ac:dyDescent="0.25">
      <c r="A11" s="301"/>
      <c r="B11" s="166">
        <v>2</v>
      </c>
      <c r="C11" s="167" t="s">
        <v>203</v>
      </c>
      <c r="D11" s="168"/>
      <c r="E11" s="169"/>
      <c r="F11" s="170"/>
      <c r="G11" s="171"/>
      <c r="H11" s="172"/>
      <c r="I11" s="170"/>
      <c r="J11" s="173"/>
      <c r="K11" s="170"/>
    </row>
    <row r="12" spans="1:11" ht="15" x14ac:dyDescent="0.25">
      <c r="A12" s="301"/>
      <c r="B12" s="166">
        <v>3</v>
      </c>
      <c r="C12" s="167" t="s">
        <v>204</v>
      </c>
      <c r="D12" s="174"/>
      <c r="E12" s="169"/>
      <c r="F12" s="170"/>
      <c r="G12" s="171"/>
      <c r="H12" s="172"/>
      <c r="I12" s="170"/>
      <c r="J12" s="173"/>
      <c r="K12" s="170"/>
    </row>
    <row r="13" spans="1:11" ht="15" x14ac:dyDescent="0.25">
      <c r="A13" s="301"/>
      <c r="B13" s="166">
        <v>4</v>
      </c>
      <c r="C13" s="167" t="s">
        <v>205</v>
      </c>
      <c r="D13" s="174"/>
      <c r="E13" s="169"/>
      <c r="F13" s="170"/>
      <c r="G13" s="171"/>
      <c r="H13" s="170"/>
      <c r="I13" s="170"/>
      <c r="J13" s="173"/>
      <c r="K13" s="170"/>
    </row>
    <row r="14" spans="1:11" ht="15" x14ac:dyDescent="0.25">
      <c r="A14" s="301"/>
      <c r="B14" s="166">
        <v>5</v>
      </c>
      <c r="C14" s="174"/>
      <c r="D14" s="174"/>
      <c r="E14" s="169"/>
      <c r="F14" s="170"/>
      <c r="G14" s="170"/>
      <c r="H14" s="170"/>
      <c r="I14" s="170"/>
      <c r="J14" s="170"/>
      <c r="K14" s="175"/>
    </row>
    <row r="15" spans="1:11" ht="15" x14ac:dyDescent="0.25">
      <c r="A15" s="301" t="s">
        <v>207</v>
      </c>
      <c r="B15" s="166">
        <v>1</v>
      </c>
      <c r="C15" s="168"/>
      <c r="D15" s="168"/>
      <c r="E15" s="169"/>
      <c r="F15" s="170"/>
      <c r="G15" s="171"/>
      <c r="H15" s="172"/>
      <c r="I15" s="170"/>
      <c r="J15" s="173"/>
      <c r="K15" s="170"/>
    </row>
    <row r="16" spans="1:11" ht="15" x14ac:dyDescent="0.25">
      <c r="A16" s="301"/>
      <c r="B16" s="166">
        <v>2</v>
      </c>
      <c r="C16" s="168"/>
      <c r="D16" s="168"/>
      <c r="E16" s="169"/>
      <c r="F16" s="170"/>
      <c r="G16" s="171"/>
      <c r="H16" s="172"/>
      <c r="I16" s="170"/>
      <c r="J16" s="173"/>
      <c r="K16" s="170"/>
    </row>
    <row r="17" spans="1:11" ht="15" x14ac:dyDescent="0.25">
      <c r="A17" s="301"/>
      <c r="B17" s="166">
        <v>3</v>
      </c>
      <c r="C17" s="168"/>
      <c r="D17" s="174"/>
      <c r="E17" s="169"/>
      <c r="F17" s="170"/>
      <c r="G17" s="171"/>
      <c r="H17" s="172"/>
      <c r="I17" s="170"/>
      <c r="J17" s="173"/>
      <c r="K17" s="170"/>
    </row>
    <row r="18" spans="1:11" ht="15" x14ac:dyDescent="0.25">
      <c r="A18" s="301"/>
      <c r="B18" s="166">
        <v>4</v>
      </c>
      <c r="C18" s="168"/>
      <c r="D18" s="174"/>
      <c r="E18" s="169"/>
      <c r="F18" s="170"/>
      <c r="G18" s="171"/>
      <c r="H18" s="170"/>
      <c r="I18" s="170"/>
      <c r="J18" s="173"/>
      <c r="K18" s="170"/>
    </row>
    <row r="19" spans="1:11" ht="15" x14ac:dyDescent="0.25">
      <c r="A19" s="301"/>
      <c r="B19" s="166">
        <v>5</v>
      </c>
      <c r="C19" s="174"/>
      <c r="D19" s="174"/>
      <c r="E19" s="169"/>
      <c r="F19" s="170"/>
      <c r="G19" s="170"/>
      <c r="H19" s="170"/>
      <c r="I19" s="170"/>
      <c r="J19" s="170"/>
      <c r="K19" s="175"/>
    </row>
    <row r="20" spans="1:11" ht="15" x14ac:dyDescent="0.25">
      <c r="A20" s="301" t="s">
        <v>208</v>
      </c>
      <c r="B20" s="166">
        <v>1</v>
      </c>
      <c r="C20" s="168"/>
      <c r="D20" s="168"/>
      <c r="E20" s="169"/>
      <c r="F20" s="170"/>
      <c r="G20" s="171"/>
      <c r="H20" s="172"/>
      <c r="I20" s="170"/>
      <c r="J20" s="173"/>
      <c r="K20" s="170"/>
    </row>
    <row r="21" spans="1:11" ht="15" x14ac:dyDescent="0.25">
      <c r="A21" s="301"/>
      <c r="B21" s="166">
        <v>2</v>
      </c>
      <c r="C21" s="168"/>
      <c r="D21" s="168"/>
      <c r="E21" s="169"/>
      <c r="F21" s="170"/>
      <c r="G21" s="171"/>
      <c r="H21" s="172"/>
      <c r="I21" s="170"/>
      <c r="J21" s="173"/>
      <c r="K21" s="170"/>
    </row>
    <row r="22" spans="1:11" ht="15" x14ac:dyDescent="0.25">
      <c r="A22" s="301"/>
      <c r="B22" s="166">
        <v>3</v>
      </c>
      <c r="C22" s="168"/>
      <c r="D22" s="174"/>
      <c r="E22" s="169"/>
      <c r="F22" s="170"/>
      <c r="G22" s="171"/>
      <c r="H22" s="172"/>
      <c r="I22" s="170"/>
      <c r="J22" s="173"/>
      <c r="K22" s="170"/>
    </row>
    <row r="23" spans="1:11" ht="15" x14ac:dyDescent="0.25">
      <c r="A23" s="301"/>
      <c r="B23" s="166">
        <v>4</v>
      </c>
      <c r="C23" s="168"/>
      <c r="D23" s="174"/>
      <c r="E23" s="169"/>
      <c r="F23" s="170"/>
      <c r="G23" s="171"/>
      <c r="H23" s="170"/>
      <c r="I23" s="170"/>
      <c r="J23" s="173"/>
      <c r="K23" s="170"/>
    </row>
    <row r="24" spans="1:11" ht="15.75" thickBot="1" x14ac:dyDescent="0.3">
      <c r="A24" s="302"/>
      <c r="B24" s="176">
        <v>5</v>
      </c>
      <c r="C24" s="177"/>
      <c r="D24" s="177"/>
      <c r="E24" s="178"/>
      <c r="F24" s="179"/>
      <c r="G24" s="179"/>
      <c r="H24" s="179"/>
      <c r="I24" s="179"/>
      <c r="J24" s="179"/>
      <c r="K24" s="180"/>
    </row>
    <row r="25" spans="1:11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15">
      <c r="A26" s="228" t="s">
        <v>209</v>
      </c>
      <c r="B26" s="229"/>
      <c r="C26" s="229"/>
      <c r="D26" s="229"/>
      <c r="E26" s="229"/>
      <c r="F26" s="229"/>
      <c r="G26" s="229"/>
      <c r="H26" s="229"/>
      <c r="I26" s="229"/>
      <c r="J26" s="229"/>
      <c r="K26" s="230"/>
    </row>
    <row r="27" spans="1:11" x14ac:dyDescent="0.15">
      <c r="A27" s="231"/>
      <c r="B27" s="232"/>
      <c r="C27" s="232"/>
      <c r="D27" s="232"/>
      <c r="E27" s="232"/>
      <c r="F27" s="232"/>
      <c r="G27" s="232"/>
      <c r="H27" s="232"/>
      <c r="I27" s="232"/>
      <c r="J27" s="232"/>
      <c r="K27" s="233"/>
    </row>
    <row r="28" spans="1:11" x14ac:dyDescent="0.15">
      <c r="A28" s="231"/>
      <c r="B28" s="232"/>
      <c r="C28" s="232"/>
      <c r="D28" s="232"/>
      <c r="E28" s="232"/>
      <c r="F28" s="232"/>
      <c r="G28" s="232"/>
      <c r="H28" s="232"/>
      <c r="I28" s="232"/>
      <c r="J28" s="232"/>
      <c r="K28" s="233"/>
    </row>
    <row r="29" spans="1:11" x14ac:dyDescent="0.15">
      <c r="A29" s="234"/>
      <c r="B29" s="235"/>
      <c r="C29" s="235"/>
      <c r="D29" s="235"/>
      <c r="E29" s="235"/>
      <c r="F29" s="235"/>
      <c r="G29" s="235"/>
      <c r="H29" s="235"/>
      <c r="I29" s="235"/>
      <c r="J29" s="235"/>
      <c r="K29" s="236"/>
    </row>
  </sheetData>
  <mergeCells count="16">
    <mergeCell ref="A26:K29"/>
    <mergeCell ref="H1:I1"/>
    <mergeCell ref="J1:K1"/>
    <mergeCell ref="A2:K2"/>
    <mergeCell ref="A4:A5"/>
    <mergeCell ref="B4:B5"/>
    <mergeCell ref="C4:C5"/>
    <mergeCell ref="D4:D5"/>
    <mergeCell ref="E4:E5"/>
    <mergeCell ref="F4:G4"/>
    <mergeCell ref="H4:I4"/>
    <mergeCell ref="J4:K4"/>
    <mergeCell ref="A6:A9"/>
    <mergeCell ref="A10:A14"/>
    <mergeCell ref="A15:A19"/>
    <mergeCell ref="A20:A24"/>
  </mergeCells>
  <phoneticPr fontId="3"/>
  <pageMargins left="0.7" right="0.7" top="0.75" bottom="0.75" header="0.3" footer="0.3"/>
  <pageSetup paperSize="9" scale="77" orientation="portrait" r:id="rId1"/>
  <headerFooter>
    <oddHeader>&amp;R&amp;"Calibri"&amp;B&amp;18【別紙6】対策リスト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9</vt:i4>
      </vt:variant>
    </vt:vector>
  </HeadingPairs>
  <TitlesOfParts>
    <vt:vector size="23" baseType="lpstr">
      <vt:lpstr>【別紙1】参加者リスト</vt:lpstr>
      <vt:lpstr>【別紙2】各企業の目標水準値</vt:lpstr>
      <vt:lpstr>【別紙3】変更点</vt:lpstr>
      <vt:lpstr>【別紙4-1】実績（基準年度）</vt:lpstr>
      <vt:lpstr>【別紙4-2】実績 (BAU)</vt:lpstr>
      <vt:lpstr>【別紙5-1】要因分析（実排出）</vt:lpstr>
      <vt:lpstr>【別紙5-2】要因分析（調整後）</vt:lpstr>
      <vt:lpstr>【別紙5-3】要因分析（業界指定）</vt:lpstr>
      <vt:lpstr>【別紙6】対策リスト</vt:lpstr>
      <vt:lpstr>【別紙7】クレジット活用実績</vt:lpstr>
      <vt:lpstr>【別紙8】業務部門の対策と削減効果</vt:lpstr>
      <vt:lpstr>Sheet1</vt:lpstr>
      <vt:lpstr>Sheet2</vt:lpstr>
      <vt:lpstr>Sheet3</vt:lpstr>
      <vt:lpstr>【別紙1】参加者リスト!Print_Area</vt:lpstr>
      <vt:lpstr>【別紙2】各企業の目標水準値!Print_Area</vt:lpstr>
      <vt:lpstr>【別紙3】変更点!Print_Area</vt:lpstr>
      <vt:lpstr>'【別紙4-1】実績（基準年度）'!Print_Area</vt:lpstr>
      <vt:lpstr>'【別紙4-2】実績 (BAU)'!Print_Area</vt:lpstr>
      <vt:lpstr>'【別紙5-1】要因分析（実排出）'!Print_Area</vt:lpstr>
      <vt:lpstr>'【別紙5-2】要因分析（調整後）'!Print_Area</vt:lpstr>
      <vt:lpstr>'【別紙5-3】要因分析（業界指定）'!Print_Area</vt:lpstr>
      <vt:lpstr>【別紙8】業務部門の対策と削減効果!Print_Area</vt:lpstr>
    </vt:vector>
  </TitlesOfParts>
  <Company>環境省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2016-03-23T07:15:38Z</cp:lastPrinted>
  <dcterms:created xsi:type="dcterms:W3CDTF">2016-03-23T06:59:32Z</dcterms:created>
  <dcterms:modified xsi:type="dcterms:W3CDTF">2016-03-23T07:21:03Z</dcterms:modified>
</cp:coreProperties>
</file>